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DCF27DD-5ED9-4B6F-8DF0-BBB454388460}" xr6:coauthVersionLast="45" xr6:coauthVersionMax="45" xr10:uidLastSave="{00000000-0000-0000-0000-000000000000}"/>
  <bookViews>
    <workbookView xWindow="28680" yWindow="-120" windowWidth="29040" windowHeight="15840" tabRatio="675" activeTab="2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3" l="1"/>
  <c r="B84" i="3"/>
  <c r="B83" i="3"/>
  <c r="B82" i="3"/>
  <c r="B81" i="3" l="1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53" i="3"/>
  <c r="B52" i="3"/>
  <c r="B51" i="3"/>
  <c r="B38" i="3"/>
  <c r="B37" i="3"/>
  <c r="B36" i="3"/>
  <c r="B35" i="3"/>
  <c r="B34" i="3"/>
  <c r="B33" i="3"/>
  <c r="B32" i="3"/>
  <c r="B31" i="3"/>
  <c r="B30" i="3"/>
  <c r="B86" i="3" l="1"/>
  <c r="B56" i="3" l="1"/>
  <c r="B85" i="3" l="1"/>
  <c r="B55" i="3"/>
  <c r="B61" i="3" l="1"/>
  <c r="B60" i="3"/>
  <c r="B59" i="3"/>
  <c r="B58" i="3"/>
  <c r="B57" i="3"/>
  <c r="B50" i="3"/>
  <c r="B49" i="3"/>
  <c r="B48" i="3"/>
  <c r="B47" i="3"/>
  <c r="B46" i="3"/>
  <c r="B45" i="3"/>
  <c r="B44" i="3"/>
  <c r="B43" i="3"/>
  <c r="B42" i="3"/>
  <c r="B41" i="3"/>
  <c r="B40" i="3"/>
  <c r="B29" i="3"/>
  <c r="B28" i="3"/>
  <c r="B16" i="3"/>
  <c r="B12" i="3" l="1"/>
  <c r="B11" i="3" l="1"/>
  <c r="B10" i="3"/>
  <c r="B9" i="3"/>
  <c r="B8" i="3"/>
  <c r="B7" i="3"/>
  <c r="B27" i="3"/>
  <c r="B26" i="3"/>
  <c r="B25" i="3"/>
  <c r="B24" i="3"/>
  <c r="B23" i="3"/>
  <c r="B22" i="3"/>
  <c r="B21" i="3"/>
  <c r="B20" i="3"/>
  <c r="B19" i="3"/>
  <c r="B15" i="3"/>
  <c r="B14" i="3"/>
  <c r="B5" i="3" l="1"/>
  <c r="B4" i="3"/>
  <c r="B3" i="3"/>
  <c r="B2" i="3"/>
</calcChain>
</file>

<file path=xl/sharedStrings.xml><?xml version="1.0" encoding="utf-8"?>
<sst xmlns="http://schemas.openxmlformats.org/spreadsheetml/2006/main" count="748" uniqueCount="271">
  <si>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</si>
  <si>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</si>
  <si>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</si>
  <si>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</si>
  <si>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</si>
  <si>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</si>
  <si>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</si>
  <si>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</si>
  <si>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</si>
  <si>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</si>
  <si>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</si>
  <si>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</si>
  <si>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</si>
  <si>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</si>
  <si>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</si>
  <si>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</si>
  <si>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</si>
  <si>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</si>
  <si>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</si>
  <si>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</si>
  <si>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</si>
  <si>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</si>
  <si>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</si>
  <si>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</si>
  <si>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</si>
  <si>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</si>
  <si>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</si>
  <si>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</si>
  <si>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</si>
  <si>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</si>
  <si>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</si>
  <si>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</si>
  <si>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</si>
  <si>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</si>
  <si>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</si>
  <si>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</si>
  <si>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</si>
  <si>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</si>
  <si>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</si>
  <si>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</si>
  <si>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</si>
  <si>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</si>
  <si>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</si>
  <si>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</si>
  <si>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OPVCOVID: Health center follow-up</t>
  </si>
  <si>
    <t>OPVCOVID: Seguimento do centro de saúde</t>
  </si>
  <si>
    <t>OPVCOVIDHC</t>
  </si>
  <si>
    <t>integer</t>
  </si>
  <si>
    <t>text</t>
  </si>
  <si>
    <t>select_one</t>
  </si>
  <si>
    <t>C_IDENT</t>
  </si>
  <si>
    <t>C_NAME</t>
  </si>
  <si>
    <t>C_DATE</t>
  </si>
  <si>
    <t>C_NUMEST</t>
  </si>
  <si>
    <t>C_IDENTDATE</t>
  </si>
  <si>
    <t>C_CERTEZA</t>
  </si>
  <si>
    <t>C_SYMPTOMS</t>
  </si>
  <si>
    <t>C_TEST</t>
  </si>
  <si>
    <t>C_TEST1Q</t>
  </si>
  <si>
    <t>C_TEST1RES</t>
  </si>
  <si>
    <t>C_TEST2RES</t>
  </si>
  <si>
    <t>C_TEST2Q</t>
  </si>
  <si>
    <t>select_multiple</t>
  </si>
  <si>
    <t xml:space="preserve">text </t>
  </si>
  <si>
    <t>YesNoUM</t>
  </si>
  <si>
    <t xml:space="preserve">Yes </t>
  </si>
  <si>
    <t>Sim</t>
  </si>
  <si>
    <t>No</t>
  </si>
  <si>
    <t>Não</t>
  </si>
  <si>
    <t>Don't know</t>
  </si>
  <si>
    <t>Não sabe</t>
  </si>
  <si>
    <t>Missing information</t>
  </si>
  <si>
    <t>Falta informação</t>
  </si>
  <si>
    <t xml:space="preserve">Data: </t>
  </si>
  <si>
    <t>Reciept</t>
  </si>
  <si>
    <t>Recibo</t>
  </si>
  <si>
    <t xml:space="preserve">Numest; PC: </t>
  </si>
  <si>
    <t>Identified in the consultation Book?</t>
  </si>
  <si>
    <t>if</t>
  </si>
  <si>
    <t>data('C_IDENT') == '1'</t>
  </si>
  <si>
    <t>end if</t>
  </si>
  <si>
    <t>Identificacao certo?</t>
  </si>
  <si>
    <t>Quais sintomas?</t>
  </si>
  <si>
    <t>Teste realisado?</t>
  </si>
  <si>
    <t>Qual teste</t>
  </si>
  <si>
    <t>Resultado de teste?</t>
  </si>
  <si>
    <t>data('C_TEST') == '1'</t>
  </si>
  <si>
    <t>Outro teste?</t>
  </si>
  <si>
    <t>C_TEST2</t>
  </si>
  <si>
    <t>Symptoms</t>
  </si>
  <si>
    <t>TestResult</t>
  </si>
  <si>
    <t>Positive</t>
  </si>
  <si>
    <t>Positivo</t>
  </si>
  <si>
    <t>Negative</t>
  </si>
  <si>
    <t>Negativo</t>
  </si>
  <si>
    <t>Tosse</t>
  </si>
  <si>
    <t>Febre</t>
  </si>
  <si>
    <t xml:space="preserve">Diarreia </t>
  </si>
  <si>
    <t>Vomito</t>
  </si>
  <si>
    <t>Falta de ar</t>
  </si>
  <si>
    <t>Rinorreia</t>
  </si>
  <si>
    <t>Dor de garganta</t>
  </si>
  <si>
    <t>Convulsao</t>
  </si>
  <si>
    <t>C_SYMPTOUTR</t>
  </si>
  <si>
    <t>C_SYMPTQUAIS</t>
  </si>
  <si>
    <t>TestType</t>
  </si>
  <si>
    <t>GE</t>
  </si>
  <si>
    <t>TDR</t>
  </si>
  <si>
    <t>Hb</t>
  </si>
  <si>
    <t>C_TEST1RESC</t>
  </si>
  <si>
    <t>C_TEST2RESC</t>
  </si>
  <si>
    <t xml:space="preserve">if </t>
  </si>
  <si>
    <t>Outras sintomas?</t>
  </si>
  <si>
    <t>data('C_SYMPTOUTR')=='1'</t>
  </si>
  <si>
    <t>Which symptoms</t>
  </si>
  <si>
    <t>Other</t>
  </si>
  <si>
    <t>Outro</t>
  </si>
  <si>
    <t>C_TEST2QOUT</t>
  </si>
  <si>
    <t>data('C_TEST1Q') == '8'</t>
  </si>
  <si>
    <t>Qual</t>
  </si>
  <si>
    <t>Qual?</t>
  </si>
  <si>
    <t>data('C_TEST2') == '1'</t>
  </si>
  <si>
    <t>data('C_TEST2Q') == '8'</t>
  </si>
  <si>
    <t>C_NMENSAL</t>
  </si>
  <si>
    <t>No information recorded</t>
  </si>
  <si>
    <t>Falta informacao na livro</t>
  </si>
  <si>
    <t>Caimbra</t>
  </si>
  <si>
    <t xml:space="preserve">Myagia </t>
  </si>
  <si>
    <t>Dor de Cabeca</t>
  </si>
  <si>
    <t>Diagnosis</t>
  </si>
  <si>
    <t>Tratamento</t>
  </si>
  <si>
    <t>Paracetamol</t>
  </si>
  <si>
    <t>Leuco</t>
  </si>
  <si>
    <t>Vidal</t>
  </si>
  <si>
    <t>data('C_TEST1Q') == '1'||data('C_TEST1Q') == '2'||data('C_TEST1Q') == '5'</t>
  </si>
  <si>
    <t>data('C_TEST1Q') == '3'||data('C_TEST1Q') == '4'||data('C_TEST1Q') == '8'</t>
  </si>
  <si>
    <t>Paludismo</t>
  </si>
  <si>
    <t>Pneumonia</t>
  </si>
  <si>
    <t>Gastroenterite</t>
  </si>
  <si>
    <t>data('C_TEST2Q') == '1'||data('C_TEST2Q') == '2'||data('C_TEST2Q') == '5'</t>
  </si>
  <si>
    <t>data('C_TEST2Q') == '3'||data('C_TEST2Q') == '4'||data('C_TEST2Q') == '8'</t>
  </si>
  <si>
    <t>data('C_TEST3') == '1'</t>
  </si>
  <si>
    <t>C_TEST3</t>
  </si>
  <si>
    <t>C_TEST3Q</t>
  </si>
  <si>
    <t>data('C_TEST3Q') == '8'</t>
  </si>
  <si>
    <t>data('C_TEST3Q') == '1'||data('C_TEST3Q') == '2'||data('C_TEST3Q') == '5'</t>
  </si>
  <si>
    <t>C_TEST3RESC</t>
  </si>
  <si>
    <t>data('C_TEST3Q') == '3'||data('C_TEST3Q') == '4'||data('C_TEST3Q') == '8'</t>
  </si>
  <si>
    <t>C_TEST3RES</t>
  </si>
  <si>
    <t>C_TEST3QOUT</t>
  </si>
  <si>
    <t>C_DIAGN1</t>
  </si>
  <si>
    <t>C_DIAGN2</t>
  </si>
  <si>
    <t>Nenhum</t>
  </si>
  <si>
    <t>Primary diagnosis</t>
  </si>
  <si>
    <t>Diagnostico Primaria</t>
  </si>
  <si>
    <t>data('C_DIAGN1')!='0'</t>
  </si>
  <si>
    <t>data('C_DIAGN1')=='77'</t>
  </si>
  <si>
    <t>C_DIAGN1O</t>
  </si>
  <si>
    <t>Secondary diagnosis</t>
  </si>
  <si>
    <t>data('C_DIAGN2')=='77'</t>
  </si>
  <si>
    <t>C_DIAGN2O</t>
  </si>
  <si>
    <t>C_DIAGN3</t>
  </si>
  <si>
    <t>C_DIAGN3O</t>
  </si>
  <si>
    <t>data('C_DIAGN1')!='0'&amp;data('C_DIAGN2')!='0'</t>
  </si>
  <si>
    <t>Tertiary diagnosis</t>
  </si>
  <si>
    <t>data('C_DIAGN3')=='77'</t>
  </si>
  <si>
    <t>C_TRATAMENT1</t>
  </si>
  <si>
    <t>C_TRATAMENT2</t>
  </si>
  <si>
    <t>C_TRATAMENT3</t>
  </si>
  <si>
    <t>C_TRATAMENT4</t>
  </si>
  <si>
    <t>C_TRATAMENT5</t>
  </si>
  <si>
    <t>C_TRATAMENT6</t>
  </si>
  <si>
    <t>C_TRATAMENT7</t>
  </si>
  <si>
    <t>C_TRATAMENT1O</t>
  </si>
  <si>
    <t>Tratamento 1</t>
  </si>
  <si>
    <t>data('C_TRATAMENT1')=='77'</t>
  </si>
  <si>
    <t>data('C_TRATAMENT1')!='0'</t>
  </si>
  <si>
    <t>Tratamento 2</t>
  </si>
  <si>
    <t>C_TRATAMENT2O</t>
  </si>
  <si>
    <t>data('C_TRATAMENT2')=='77'</t>
  </si>
  <si>
    <t>data('C_TRATAMENT3')=='77'</t>
  </si>
  <si>
    <t>data('C_TRATAMENT4')=='77'</t>
  </si>
  <si>
    <t>data('C_TRATAMENT5')=='77'</t>
  </si>
  <si>
    <t>data('C_TRATAMENT6')=='77'</t>
  </si>
  <si>
    <t>data('C_TRATAMENT7')=='77'</t>
  </si>
  <si>
    <t>C_TRATAMENT7O</t>
  </si>
  <si>
    <t>C_TRATAMENT6O</t>
  </si>
  <si>
    <t>C_TRATAMENT5O</t>
  </si>
  <si>
    <t>C_TRATAMENT4O</t>
  </si>
  <si>
    <t>C_TRATAMENT3O</t>
  </si>
  <si>
    <t>Tratamento 3</t>
  </si>
  <si>
    <t>Tratamento 4</t>
  </si>
  <si>
    <t>Tratamento 5</t>
  </si>
  <si>
    <t>Tratamento 6</t>
  </si>
  <si>
    <t>Tratamento 7</t>
  </si>
  <si>
    <t>C_TEST1QOUT</t>
  </si>
  <si>
    <t>data('C_TRATAMENT2')!='0'&amp;data('C_TRATAMENT1')!='0'</t>
  </si>
  <si>
    <t>data('C_TRATAMENT3')!='0'&amp;data('C_TRATAMENT2')!='0'&amp;data('C_TRATAMENT1')!='0'</t>
  </si>
  <si>
    <t>data('C_TRATAMENT4')!='0'&amp;data('C_TRATAMENT3')!='0'&amp;data('C_TRATAMENT2')!='0'&amp;data('C_TRATAMENT1')!='0'</t>
  </si>
  <si>
    <t>data('C_TRATAMENT5')!='0'&amp;data('C_TRATAMENT4')!='0'&amp;data('C_TRATAMENT3')!='0'&amp;data('C_TRATAMENT2')!='0'&amp;data('C_TRATAMENT1')!='0'</t>
  </si>
  <si>
    <t>data('C_TRATAMENT6')!='0'&amp;data('C_TRATAMENT5')!='0'&amp;data('C_TRATAMENT4')!='0'&amp;data('C_TRATAMENT3')!='0'&amp;data('C_TRATAMENT2')!='0'&amp;data('C_TRATAMENT1')!='0'</t>
  </si>
  <si>
    <t>Nome no recibo</t>
  </si>
  <si>
    <t>Identificacao certa?</t>
  </si>
  <si>
    <t>Cansaco extremo (cansera)</t>
  </si>
  <si>
    <t>Perda de olfato(chero)</t>
  </si>
  <si>
    <t>Perda de paladar (gusto)</t>
  </si>
  <si>
    <t>Paralisisia</t>
  </si>
  <si>
    <t>Escalafrio</t>
  </si>
  <si>
    <t>Diarreia com sangue</t>
  </si>
  <si>
    <t>Dores abdominais</t>
  </si>
  <si>
    <t>Dores abdominais (bariga)</t>
  </si>
  <si>
    <t>Tontura</t>
  </si>
  <si>
    <t>Anorexia</t>
  </si>
  <si>
    <t>Anorexia (perda de apetite)</t>
  </si>
  <si>
    <t>COVID-19</t>
  </si>
  <si>
    <t>TB</t>
  </si>
  <si>
    <t>HIV</t>
  </si>
  <si>
    <t>Hepatitis</t>
  </si>
  <si>
    <t>Diabetes</t>
  </si>
  <si>
    <t>Hipertensao (tensao alta)</t>
  </si>
  <si>
    <t>Hipotensao (tensao baixo)</t>
  </si>
  <si>
    <t>Sindrome febril</t>
  </si>
  <si>
    <t xml:space="preserve">Traumatismo </t>
  </si>
  <si>
    <t>Traumatismo (lesoes corporais)</t>
  </si>
  <si>
    <t>Diagnostico Secundario</t>
  </si>
  <si>
    <t>Diagnostico Terceario</t>
  </si>
  <si>
    <t>Novalgina</t>
  </si>
  <si>
    <t>Aspirina</t>
  </si>
  <si>
    <t>Brufen (Ipobrofem)</t>
  </si>
  <si>
    <t>Diclofenac /Voltaren</t>
  </si>
  <si>
    <t>Amoxicillina (Augmentin)</t>
  </si>
  <si>
    <t>Co-trimoxazole (Bactrim)</t>
  </si>
  <si>
    <t>Metronidazol</t>
  </si>
  <si>
    <t>Mebendazol /Albendazol</t>
  </si>
  <si>
    <t>Ceftriaxon</t>
  </si>
  <si>
    <t>Daonil</t>
  </si>
  <si>
    <t>Metformina</t>
  </si>
  <si>
    <t>Captopril / Enalapril</t>
  </si>
  <si>
    <t>Nifedipinina / Amlodipina</t>
  </si>
  <si>
    <t>Atenolol</t>
  </si>
  <si>
    <t xml:space="preserve">Furosomida </t>
  </si>
  <si>
    <t>Hidrocortisida</t>
  </si>
  <si>
    <t>Omeprazole</t>
  </si>
  <si>
    <t>Cimetidina</t>
  </si>
  <si>
    <t>Malox</t>
  </si>
  <si>
    <t>Nolotil</t>
  </si>
  <si>
    <t>Neurobion</t>
  </si>
  <si>
    <t xml:space="preserve">Nystatina </t>
  </si>
  <si>
    <t>Multivitamina</t>
  </si>
  <si>
    <t>Pomanda Clotrimazol/ Cetokonazol / Ketokonazol / Miconazol</t>
  </si>
  <si>
    <t>Pomanda Cetokonazol / Ketokonazol /Clotrimazol /Miconazol</t>
  </si>
  <si>
    <t>Outro procidemento</t>
  </si>
  <si>
    <t>Outro procedimento</t>
  </si>
  <si>
    <t>C_PROCE</t>
  </si>
  <si>
    <t>data('C_PROCE')=='1'</t>
  </si>
  <si>
    <t>C_PROCE_Q</t>
  </si>
  <si>
    <t>C_DATAC</t>
  </si>
  <si>
    <t>data('C_DATAC') != '1'</t>
  </si>
  <si>
    <t>Data no Livro:</t>
  </si>
  <si>
    <t>Numero mensal no livro</t>
  </si>
  <si>
    <t>A pessoa foi identificada no livro de consulta?</t>
  </si>
  <si>
    <t>Mesma data?</t>
  </si>
  <si>
    <t>Same date?</t>
  </si>
  <si>
    <t>Sindrome cefalagico (Dor de cabeca)</t>
  </si>
  <si>
    <t>Gripe - Cataro comum</t>
  </si>
  <si>
    <t>Paralisia (dificuldade para caminhar)</t>
  </si>
  <si>
    <t>Mialgia (dores de musculos)</t>
  </si>
  <si>
    <t>Coartem</t>
  </si>
  <si>
    <t>Artesunato</t>
  </si>
  <si>
    <t>Quinina/Quinimax</t>
  </si>
  <si>
    <t>Gastritis / Ulcera gastroduodenal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</si>
</sst>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7" fillId="0" borderId="0" xfId="0" applyFont="1" applyFill="1"/>
    <xf numFmtId="0" fontId="0" fillId="3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4.54296875" bestFit="1" customWidth="1"/>
    <col min="2" max="2" width="13.72656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46</v>
      </c>
    </row>
    <row r="3" spans="1:6" x14ac:dyDescent="0.35">
      <c r="A3" t="s">
        <v>3</v>
      </c>
      <c r="B3">
        <v>270820</v>
      </c>
    </row>
    <row r="4" spans="1:6" x14ac:dyDescent="0.35">
      <c r="A4" t="s">
        <v>4</v>
      </c>
      <c r="B4" t="s">
        <v>46</v>
      </c>
    </row>
    <row r="5" spans="1:6" x14ac:dyDescent="0.35">
      <c r="A5" t="s">
        <v>5</v>
      </c>
      <c r="B5" s="3"/>
      <c r="C5" t="s">
        <v>44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163"/>
  <sheetViews>
    <sheetView zoomScale="117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8.7265625" defaultRowHeight="14.5" x14ac:dyDescent="0.35"/>
  <cols>
    <col min="1" max="1" width="12.453125" style="11" bestFit="1" customWidth="1"/>
    <col min="2" max="2" width="12.81640625" style="11" bestFit="1" customWidth="1"/>
    <col min="3" max="3" width="28.81640625" style="11" customWidth="1"/>
    <col min="4" max="4" width="9.7265625" style="11" customWidth="1"/>
    <col min="5" max="5" width="10.453125" style="11" bestFit="1" customWidth="1"/>
    <col min="6" max="6" width="13.26953125" style="11" bestFit="1" customWidth="1"/>
    <col min="7" max="7" width="44" style="11" bestFit="1" customWidth="1"/>
    <col min="8" max="8" width="53.1796875" style="11" customWidth="1"/>
    <col min="9" max="9" width="13.1796875" style="11" bestFit="1" customWidth="1"/>
    <col min="10" max="10" width="12.54296875" style="11" customWidth="1"/>
    <col min="11" max="11" width="37.453125" style="11" bestFit="1" customWidth="1"/>
    <col min="12" max="12" width="30.26953125" style="11" bestFit="1" customWidth="1"/>
    <col min="13" max="13" width="23.54296875" style="11" bestFit="1" customWidth="1"/>
    <col min="14" max="16384" width="8.7265625" style="11"/>
  </cols>
  <sheetData>
    <row r="1" spans="1:13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41</v>
      </c>
      <c r="K1" s="10" t="s">
        <v>42</v>
      </c>
      <c r="L1" s="10" t="s">
        <v>43</v>
      </c>
      <c r="M1" s="2" t="s">
        <v>38</v>
      </c>
    </row>
    <row r="2" spans="1:13" x14ac:dyDescent="0.35">
      <c r="B2" s="11" t="s">
        <v>39</v>
      </c>
    </row>
    <row r="3" spans="1:13" x14ac:dyDescent="0.35">
      <c r="D3" s="11" t="s">
        <v>37</v>
      </c>
      <c r="G3" s="11" t="s">
        <v>74</v>
      </c>
      <c r="H3" s="11" t="s">
        <v>75</v>
      </c>
    </row>
    <row r="5" spans="1:13" x14ac:dyDescent="0.35">
      <c r="D5" s="11" t="s">
        <v>30</v>
      </c>
      <c r="F5" s="11" t="s">
        <v>52</v>
      </c>
      <c r="G5" s="11" t="s">
        <v>73</v>
      </c>
      <c r="H5" s="11" t="s">
        <v>73</v>
      </c>
    </row>
    <row r="7" spans="1:13" x14ac:dyDescent="0.35">
      <c r="D7" s="11" t="s">
        <v>48</v>
      </c>
      <c r="F7" s="11" t="s">
        <v>51</v>
      </c>
      <c r="G7" s="11" t="s">
        <v>201</v>
      </c>
      <c r="H7" s="11" t="s">
        <v>201</v>
      </c>
    </row>
    <row r="8" spans="1:13" x14ac:dyDescent="0.35">
      <c r="D8" s="11" t="s">
        <v>47</v>
      </c>
      <c r="F8" s="11" t="s">
        <v>53</v>
      </c>
      <c r="G8" s="11" t="s">
        <v>76</v>
      </c>
      <c r="H8" s="11" t="s">
        <v>76</v>
      </c>
    </row>
    <row r="9" spans="1:13" x14ac:dyDescent="0.35">
      <c r="D9" s="11" t="s">
        <v>49</v>
      </c>
      <c r="E9" s="11" t="s">
        <v>64</v>
      </c>
      <c r="F9" s="11" t="s">
        <v>50</v>
      </c>
      <c r="G9" s="11" t="s">
        <v>77</v>
      </c>
      <c r="H9" s="11" t="s">
        <v>260</v>
      </c>
    </row>
    <row r="10" spans="1:13" x14ac:dyDescent="0.35">
      <c r="B10" s="11" t="s">
        <v>40</v>
      </c>
    </row>
    <row r="11" spans="1:13" x14ac:dyDescent="0.35">
      <c r="A11" s="14"/>
      <c r="B11" s="11" t="s">
        <v>78</v>
      </c>
      <c r="C11" s="11" t="s">
        <v>79</v>
      </c>
    </row>
    <row r="12" spans="1:13" x14ac:dyDescent="0.35">
      <c r="B12" s="11" t="s">
        <v>39</v>
      </c>
    </row>
    <row r="13" spans="1:13" x14ac:dyDescent="0.35">
      <c r="D13" s="11" t="s">
        <v>49</v>
      </c>
      <c r="E13" s="11" t="s">
        <v>64</v>
      </c>
      <c r="F13" s="11" t="s">
        <v>256</v>
      </c>
      <c r="G13" s="11" t="s">
        <v>262</v>
      </c>
      <c r="H13" s="11" t="s">
        <v>261</v>
      </c>
    </row>
    <row r="14" spans="1:13" x14ac:dyDescent="0.35">
      <c r="B14" s="11" t="s">
        <v>111</v>
      </c>
      <c r="C14" s="11" t="s">
        <v>257</v>
      </c>
    </row>
    <row r="15" spans="1:13" x14ac:dyDescent="0.35">
      <c r="D15" s="11" t="s">
        <v>30</v>
      </c>
      <c r="F15" s="11" t="s">
        <v>54</v>
      </c>
      <c r="G15" s="11" t="s">
        <v>258</v>
      </c>
      <c r="H15" s="11" t="s">
        <v>258</v>
      </c>
    </row>
    <row r="16" spans="1:13" x14ac:dyDescent="0.35">
      <c r="B16" s="11" t="s">
        <v>80</v>
      </c>
    </row>
    <row r="17" spans="2:8" x14ac:dyDescent="0.35">
      <c r="D17" s="11" t="s">
        <v>49</v>
      </c>
      <c r="E17" s="11" t="s">
        <v>64</v>
      </c>
      <c r="F17" s="11" t="s">
        <v>55</v>
      </c>
      <c r="G17" s="11" t="s">
        <v>81</v>
      </c>
      <c r="H17" s="11" t="s">
        <v>202</v>
      </c>
    </row>
    <row r="18" spans="2:8" x14ac:dyDescent="0.35">
      <c r="D18" s="11" t="s">
        <v>47</v>
      </c>
      <c r="F18" s="11" t="s">
        <v>123</v>
      </c>
      <c r="G18" s="11" t="s">
        <v>259</v>
      </c>
      <c r="H18" s="11" t="s">
        <v>259</v>
      </c>
    </row>
    <row r="19" spans="2:8" x14ac:dyDescent="0.35">
      <c r="B19" s="11" t="s">
        <v>40</v>
      </c>
    </row>
    <row r="20" spans="2:8" x14ac:dyDescent="0.35">
      <c r="B20" s="11" t="s">
        <v>39</v>
      </c>
    </row>
    <row r="22" spans="2:8" x14ac:dyDescent="0.35">
      <c r="D22" s="11" t="s">
        <v>62</v>
      </c>
      <c r="E22" s="11" t="s">
        <v>89</v>
      </c>
      <c r="F22" s="11" t="s">
        <v>56</v>
      </c>
      <c r="G22" s="11" t="s">
        <v>82</v>
      </c>
      <c r="H22" s="11" t="s">
        <v>82</v>
      </c>
    </row>
    <row r="24" spans="2:8" x14ac:dyDescent="0.35">
      <c r="D24" s="11" t="s">
        <v>49</v>
      </c>
      <c r="E24" s="11" t="s">
        <v>64</v>
      </c>
      <c r="F24" s="11" t="s">
        <v>103</v>
      </c>
      <c r="G24" s="11" t="s">
        <v>112</v>
      </c>
      <c r="H24" s="11" t="s">
        <v>112</v>
      </c>
    </row>
    <row r="26" spans="2:8" x14ac:dyDescent="0.35">
      <c r="B26" s="11" t="s">
        <v>111</v>
      </c>
      <c r="C26" s="11" t="s">
        <v>113</v>
      </c>
    </row>
    <row r="27" spans="2:8" x14ac:dyDescent="0.35">
      <c r="D27" s="11" t="s">
        <v>63</v>
      </c>
      <c r="F27" s="11" t="s">
        <v>104</v>
      </c>
      <c r="G27" s="11" t="s">
        <v>114</v>
      </c>
      <c r="H27" s="11" t="s">
        <v>82</v>
      </c>
    </row>
    <row r="28" spans="2:8" x14ac:dyDescent="0.35">
      <c r="B28" s="11" t="s">
        <v>80</v>
      </c>
    </row>
    <row r="29" spans="2:8" x14ac:dyDescent="0.35">
      <c r="B29" s="11" t="s">
        <v>40</v>
      </c>
    </row>
    <row r="30" spans="2:8" x14ac:dyDescent="0.35">
      <c r="B30" s="11" t="s">
        <v>39</v>
      </c>
    </row>
    <row r="31" spans="2:8" x14ac:dyDescent="0.35">
      <c r="D31" s="11" t="s">
        <v>49</v>
      </c>
      <c r="E31" s="11" t="s">
        <v>64</v>
      </c>
      <c r="F31" s="11" t="s">
        <v>57</v>
      </c>
      <c r="G31" s="11" t="s">
        <v>83</v>
      </c>
      <c r="H31" s="11" t="s">
        <v>83</v>
      </c>
    </row>
    <row r="32" spans="2:8" x14ac:dyDescent="0.35">
      <c r="B32" s="12" t="s">
        <v>78</v>
      </c>
      <c r="C32" s="11" t="s">
        <v>86</v>
      </c>
    </row>
    <row r="33" spans="2:8" x14ac:dyDescent="0.35">
      <c r="B33" s="12"/>
      <c r="D33" s="11" t="s">
        <v>49</v>
      </c>
      <c r="E33" s="11" t="s">
        <v>105</v>
      </c>
      <c r="F33" s="11" t="s">
        <v>58</v>
      </c>
      <c r="G33" s="11" t="s">
        <v>84</v>
      </c>
      <c r="H33" s="11" t="s">
        <v>84</v>
      </c>
    </row>
    <row r="34" spans="2:8" x14ac:dyDescent="0.35">
      <c r="B34" s="12" t="s">
        <v>78</v>
      </c>
      <c r="C34" s="11" t="s">
        <v>118</v>
      </c>
    </row>
    <row r="35" spans="2:8" x14ac:dyDescent="0.35">
      <c r="B35" s="12"/>
      <c r="D35" s="11" t="s">
        <v>63</v>
      </c>
      <c r="F35" s="11" t="s">
        <v>195</v>
      </c>
      <c r="G35" s="11" t="s">
        <v>119</v>
      </c>
      <c r="H35" s="11" t="s">
        <v>120</v>
      </c>
    </row>
    <row r="36" spans="2:8" x14ac:dyDescent="0.35">
      <c r="B36" s="12" t="s">
        <v>80</v>
      </c>
    </row>
    <row r="37" spans="2:8" x14ac:dyDescent="0.35">
      <c r="B37" s="12" t="s">
        <v>111</v>
      </c>
      <c r="C37" s="11" t="s">
        <v>134</v>
      </c>
    </row>
    <row r="38" spans="2:8" x14ac:dyDescent="0.35">
      <c r="B38" s="12"/>
      <c r="D38" s="11" t="s">
        <v>49</v>
      </c>
      <c r="E38" s="11" t="s">
        <v>90</v>
      </c>
      <c r="F38" s="11" t="s">
        <v>109</v>
      </c>
      <c r="G38" s="11" t="s">
        <v>85</v>
      </c>
      <c r="H38" s="11" t="s">
        <v>85</v>
      </c>
    </row>
    <row r="39" spans="2:8" x14ac:dyDescent="0.35">
      <c r="B39" s="12" t="s">
        <v>80</v>
      </c>
    </row>
    <row r="40" spans="2:8" x14ac:dyDescent="0.35">
      <c r="B40" s="12" t="s">
        <v>111</v>
      </c>
      <c r="C40" s="11" t="s">
        <v>135</v>
      </c>
    </row>
    <row r="41" spans="2:8" x14ac:dyDescent="0.35">
      <c r="B41" s="12"/>
      <c r="D41" s="11" t="s">
        <v>63</v>
      </c>
      <c r="F41" s="11" t="s">
        <v>59</v>
      </c>
      <c r="G41" s="11" t="s">
        <v>85</v>
      </c>
      <c r="H41" s="11" t="s">
        <v>85</v>
      </c>
    </row>
    <row r="42" spans="2:8" x14ac:dyDescent="0.35">
      <c r="B42" s="12" t="s">
        <v>80</v>
      </c>
    </row>
    <row r="43" spans="2:8" x14ac:dyDescent="0.35">
      <c r="B43" s="12" t="s">
        <v>80</v>
      </c>
    </row>
    <row r="44" spans="2:8" x14ac:dyDescent="0.35">
      <c r="B44" s="11" t="s">
        <v>40</v>
      </c>
    </row>
    <row r="45" spans="2:8" x14ac:dyDescent="0.35">
      <c r="B45" s="11" t="s">
        <v>78</v>
      </c>
      <c r="C45" s="11" t="s">
        <v>86</v>
      </c>
    </row>
    <row r="46" spans="2:8" x14ac:dyDescent="0.35">
      <c r="B46" s="11" t="s">
        <v>39</v>
      </c>
    </row>
    <row r="47" spans="2:8" x14ac:dyDescent="0.35">
      <c r="B47" s="13"/>
      <c r="C47" s="13"/>
      <c r="D47" s="13" t="s">
        <v>49</v>
      </c>
      <c r="E47" s="13" t="s">
        <v>64</v>
      </c>
      <c r="F47" s="13" t="s">
        <v>88</v>
      </c>
      <c r="G47" s="13" t="s">
        <v>87</v>
      </c>
      <c r="H47" s="11" t="s">
        <v>87</v>
      </c>
    </row>
    <row r="48" spans="2:8" x14ac:dyDescent="0.35">
      <c r="B48" s="11" t="s">
        <v>78</v>
      </c>
      <c r="C48" s="11" t="s">
        <v>121</v>
      </c>
    </row>
    <row r="49" spans="2:8" x14ac:dyDescent="0.35">
      <c r="B49" s="12"/>
      <c r="D49" s="11" t="s">
        <v>49</v>
      </c>
      <c r="E49" s="11" t="s">
        <v>105</v>
      </c>
      <c r="F49" s="11" t="s">
        <v>61</v>
      </c>
      <c r="G49" s="11" t="s">
        <v>84</v>
      </c>
      <c r="H49" s="11" t="s">
        <v>84</v>
      </c>
    </row>
    <row r="50" spans="2:8" x14ac:dyDescent="0.35">
      <c r="B50" s="12" t="s">
        <v>78</v>
      </c>
      <c r="C50" s="11" t="s">
        <v>122</v>
      </c>
    </row>
    <row r="51" spans="2:8" x14ac:dyDescent="0.35">
      <c r="B51" s="12"/>
      <c r="D51" s="11" t="s">
        <v>63</v>
      </c>
      <c r="F51" s="11" t="s">
        <v>117</v>
      </c>
      <c r="G51" s="11" t="s">
        <v>119</v>
      </c>
      <c r="H51" s="11" t="s">
        <v>120</v>
      </c>
    </row>
    <row r="52" spans="2:8" x14ac:dyDescent="0.35">
      <c r="B52" s="12" t="s">
        <v>80</v>
      </c>
    </row>
    <row r="53" spans="2:8" x14ac:dyDescent="0.35">
      <c r="B53" s="12" t="s">
        <v>111</v>
      </c>
      <c r="C53" s="11" t="s">
        <v>139</v>
      </c>
    </row>
    <row r="54" spans="2:8" x14ac:dyDescent="0.35">
      <c r="B54" s="12"/>
      <c r="D54" s="11" t="s">
        <v>49</v>
      </c>
      <c r="E54" s="11" t="s">
        <v>90</v>
      </c>
      <c r="F54" s="11" t="s">
        <v>110</v>
      </c>
      <c r="G54" s="11" t="s">
        <v>85</v>
      </c>
      <c r="H54" s="11" t="s">
        <v>85</v>
      </c>
    </row>
    <row r="55" spans="2:8" x14ac:dyDescent="0.35">
      <c r="B55" s="12" t="s">
        <v>80</v>
      </c>
    </row>
    <row r="56" spans="2:8" x14ac:dyDescent="0.35">
      <c r="B56" s="12" t="s">
        <v>111</v>
      </c>
      <c r="C56" s="11" t="s">
        <v>140</v>
      </c>
    </row>
    <row r="57" spans="2:8" x14ac:dyDescent="0.35">
      <c r="B57" s="12"/>
      <c r="D57" s="11" t="s">
        <v>63</v>
      </c>
      <c r="F57" s="11" t="s">
        <v>60</v>
      </c>
      <c r="G57" s="11" t="s">
        <v>85</v>
      </c>
      <c r="H57" s="11" t="s">
        <v>85</v>
      </c>
    </row>
    <row r="58" spans="2:8" x14ac:dyDescent="0.35">
      <c r="B58" s="12" t="s">
        <v>80</v>
      </c>
    </row>
    <row r="59" spans="2:8" x14ac:dyDescent="0.35">
      <c r="B59" s="12" t="s">
        <v>80</v>
      </c>
    </row>
    <row r="60" spans="2:8" x14ac:dyDescent="0.35">
      <c r="B60" s="11" t="s">
        <v>40</v>
      </c>
    </row>
    <row r="61" spans="2:8" x14ac:dyDescent="0.35">
      <c r="B61" s="12" t="s">
        <v>80</v>
      </c>
    </row>
    <row r="62" spans="2:8" x14ac:dyDescent="0.35">
      <c r="B62" s="11" t="s">
        <v>78</v>
      </c>
      <c r="C62" s="11" t="s">
        <v>121</v>
      </c>
    </row>
    <row r="63" spans="2:8" x14ac:dyDescent="0.35">
      <c r="B63" s="11" t="s">
        <v>39</v>
      </c>
    </row>
    <row r="64" spans="2:8" x14ac:dyDescent="0.35">
      <c r="B64" s="13"/>
      <c r="C64" s="13"/>
      <c r="D64" s="13" t="s">
        <v>49</v>
      </c>
      <c r="E64" s="13" t="s">
        <v>64</v>
      </c>
      <c r="F64" s="13" t="s">
        <v>142</v>
      </c>
      <c r="G64" s="13" t="s">
        <v>87</v>
      </c>
      <c r="H64" s="11" t="s">
        <v>87</v>
      </c>
    </row>
    <row r="65" spans="2:8" x14ac:dyDescent="0.35">
      <c r="B65" s="11" t="s">
        <v>78</v>
      </c>
      <c r="C65" s="11" t="s">
        <v>141</v>
      </c>
    </row>
    <row r="66" spans="2:8" x14ac:dyDescent="0.35">
      <c r="B66" s="12"/>
      <c r="D66" s="11" t="s">
        <v>49</v>
      </c>
      <c r="E66" s="11" t="s">
        <v>105</v>
      </c>
      <c r="F66" s="11" t="s">
        <v>143</v>
      </c>
      <c r="G66" s="11" t="s">
        <v>84</v>
      </c>
      <c r="H66" s="11" t="s">
        <v>84</v>
      </c>
    </row>
    <row r="67" spans="2:8" x14ac:dyDescent="0.35">
      <c r="B67" s="12" t="s">
        <v>78</v>
      </c>
      <c r="C67" s="11" t="s">
        <v>144</v>
      </c>
    </row>
    <row r="68" spans="2:8" x14ac:dyDescent="0.35">
      <c r="B68" s="12"/>
      <c r="D68" s="11" t="s">
        <v>63</v>
      </c>
      <c r="F68" s="11" t="s">
        <v>149</v>
      </c>
      <c r="G68" s="11" t="s">
        <v>119</v>
      </c>
      <c r="H68" s="11" t="s">
        <v>120</v>
      </c>
    </row>
    <row r="69" spans="2:8" x14ac:dyDescent="0.35">
      <c r="B69" s="12" t="s">
        <v>80</v>
      </c>
    </row>
    <row r="70" spans="2:8" x14ac:dyDescent="0.35">
      <c r="B70" s="12" t="s">
        <v>111</v>
      </c>
      <c r="C70" s="11" t="s">
        <v>145</v>
      </c>
    </row>
    <row r="71" spans="2:8" x14ac:dyDescent="0.35">
      <c r="B71" s="12"/>
      <c r="D71" s="11" t="s">
        <v>49</v>
      </c>
      <c r="E71" s="11" t="s">
        <v>90</v>
      </c>
      <c r="F71" s="11" t="s">
        <v>146</v>
      </c>
      <c r="G71" s="11" t="s">
        <v>85</v>
      </c>
      <c r="H71" s="11" t="s">
        <v>85</v>
      </c>
    </row>
    <row r="72" spans="2:8" x14ac:dyDescent="0.35">
      <c r="B72" s="12" t="s">
        <v>80</v>
      </c>
    </row>
    <row r="73" spans="2:8" x14ac:dyDescent="0.35">
      <c r="B73" s="12" t="s">
        <v>111</v>
      </c>
      <c r="C73" s="11" t="s">
        <v>147</v>
      </c>
    </row>
    <row r="74" spans="2:8" x14ac:dyDescent="0.35">
      <c r="B74" s="12"/>
      <c r="D74" s="11" t="s">
        <v>63</v>
      </c>
      <c r="F74" s="11" t="s">
        <v>148</v>
      </c>
      <c r="G74" s="11" t="s">
        <v>85</v>
      </c>
      <c r="H74" s="11" t="s">
        <v>85</v>
      </c>
    </row>
    <row r="75" spans="2:8" x14ac:dyDescent="0.35">
      <c r="B75" s="12" t="s">
        <v>80</v>
      </c>
    </row>
    <row r="76" spans="2:8" x14ac:dyDescent="0.35">
      <c r="B76" s="12" t="s">
        <v>80</v>
      </c>
    </row>
    <row r="77" spans="2:8" x14ac:dyDescent="0.35">
      <c r="B77" s="11" t="s">
        <v>40</v>
      </c>
    </row>
    <row r="78" spans="2:8" x14ac:dyDescent="0.35">
      <c r="B78" s="12" t="s">
        <v>80</v>
      </c>
    </row>
    <row r="79" spans="2:8" x14ac:dyDescent="0.35">
      <c r="B79" s="11" t="s">
        <v>39</v>
      </c>
    </row>
    <row r="80" spans="2:8" x14ac:dyDescent="0.35">
      <c r="D80" s="11" t="s">
        <v>49</v>
      </c>
      <c r="E80" t="s">
        <v>129</v>
      </c>
      <c r="F80" t="s">
        <v>150</v>
      </c>
      <c r="G80" s="11" t="s">
        <v>153</v>
      </c>
      <c r="H80" s="11" t="s">
        <v>154</v>
      </c>
    </row>
    <row r="81" spans="2:8" x14ac:dyDescent="0.35">
      <c r="B81" s="11" t="s">
        <v>111</v>
      </c>
      <c r="C81" s="11" t="s">
        <v>156</v>
      </c>
    </row>
    <row r="82" spans="2:8" x14ac:dyDescent="0.35">
      <c r="D82" s="11" t="s">
        <v>63</v>
      </c>
      <c r="E82"/>
      <c r="F82" t="s">
        <v>157</v>
      </c>
      <c r="G82" s="11" t="s">
        <v>119</v>
      </c>
      <c r="H82" s="11" t="s">
        <v>119</v>
      </c>
    </row>
    <row r="83" spans="2:8" x14ac:dyDescent="0.35">
      <c r="B83" s="11" t="s">
        <v>80</v>
      </c>
      <c r="E83"/>
      <c r="F83"/>
    </row>
    <row r="84" spans="2:8" x14ac:dyDescent="0.35">
      <c r="B84" s="11" t="s">
        <v>40</v>
      </c>
      <c r="E84"/>
      <c r="F84"/>
    </row>
    <row r="85" spans="2:8" x14ac:dyDescent="0.35">
      <c r="B85" s="11" t="s">
        <v>111</v>
      </c>
      <c r="C85" s="11" t="s">
        <v>155</v>
      </c>
    </row>
    <row r="87" spans="2:8" x14ac:dyDescent="0.35">
      <c r="B87" s="11" t="s">
        <v>39</v>
      </c>
    </row>
    <row r="88" spans="2:8" x14ac:dyDescent="0.35">
      <c r="D88" s="11" t="s">
        <v>49</v>
      </c>
      <c r="E88" t="s">
        <v>129</v>
      </c>
      <c r="F88" t="s">
        <v>151</v>
      </c>
      <c r="G88" s="11" t="s">
        <v>158</v>
      </c>
      <c r="H88" s="11" t="s">
        <v>224</v>
      </c>
    </row>
    <row r="89" spans="2:8" x14ac:dyDescent="0.35">
      <c r="B89" s="11" t="s">
        <v>111</v>
      </c>
      <c r="C89" s="11" t="s">
        <v>159</v>
      </c>
    </row>
    <row r="90" spans="2:8" x14ac:dyDescent="0.35">
      <c r="D90" s="11" t="s">
        <v>63</v>
      </c>
      <c r="E90"/>
      <c r="F90" t="s">
        <v>160</v>
      </c>
      <c r="G90" s="11" t="s">
        <v>119</v>
      </c>
      <c r="H90" s="11" t="s">
        <v>119</v>
      </c>
    </row>
    <row r="91" spans="2:8" x14ac:dyDescent="0.35">
      <c r="B91" s="11" t="s">
        <v>80</v>
      </c>
      <c r="E91"/>
      <c r="F91"/>
    </row>
    <row r="92" spans="2:8" x14ac:dyDescent="0.35">
      <c r="B92" s="11" t="s">
        <v>40</v>
      </c>
      <c r="E92"/>
      <c r="F92"/>
    </row>
    <row r="93" spans="2:8" x14ac:dyDescent="0.35">
      <c r="B93" s="11" t="s">
        <v>80</v>
      </c>
    </row>
    <row r="94" spans="2:8" x14ac:dyDescent="0.35">
      <c r="B94" s="11" t="s">
        <v>111</v>
      </c>
      <c r="C94" s="11" t="s">
        <v>163</v>
      </c>
    </row>
    <row r="95" spans="2:8" x14ac:dyDescent="0.35">
      <c r="B95" s="11" t="s">
        <v>39</v>
      </c>
    </row>
    <row r="96" spans="2:8" x14ac:dyDescent="0.35">
      <c r="D96" s="11" t="s">
        <v>49</v>
      </c>
      <c r="E96" t="s">
        <v>129</v>
      </c>
      <c r="F96" t="s">
        <v>161</v>
      </c>
      <c r="G96" s="11" t="s">
        <v>164</v>
      </c>
      <c r="H96" s="11" t="s">
        <v>225</v>
      </c>
    </row>
    <row r="97" spans="2:8" x14ac:dyDescent="0.35">
      <c r="B97" s="11" t="s">
        <v>111</v>
      </c>
      <c r="C97" s="11" t="s">
        <v>165</v>
      </c>
    </row>
    <row r="98" spans="2:8" x14ac:dyDescent="0.35">
      <c r="D98" s="11" t="s">
        <v>63</v>
      </c>
      <c r="E98"/>
      <c r="F98" t="s">
        <v>162</v>
      </c>
      <c r="G98" s="11" t="s">
        <v>119</v>
      </c>
      <c r="H98" s="11" t="s">
        <v>119</v>
      </c>
    </row>
    <row r="99" spans="2:8" x14ac:dyDescent="0.35">
      <c r="B99" s="11" t="s">
        <v>80</v>
      </c>
      <c r="E99"/>
      <c r="F99"/>
    </row>
    <row r="100" spans="2:8" x14ac:dyDescent="0.35">
      <c r="B100" s="11" t="s">
        <v>40</v>
      </c>
    </row>
    <row r="101" spans="2:8" x14ac:dyDescent="0.35">
      <c r="B101" s="11" t="s">
        <v>80</v>
      </c>
    </row>
    <row r="102" spans="2:8" x14ac:dyDescent="0.35">
      <c r="B102" s="11" t="s">
        <v>39</v>
      </c>
    </row>
    <row r="103" spans="2:8" x14ac:dyDescent="0.35">
      <c r="D103" s="11" t="s">
        <v>49</v>
      </c>
      <c r="E103" t="s">
        <v>130</v>
      </c>
      <c r="F103" t="s">
        <v>166</v>
      </c>
      <c r="G103" s="11" t="s">
        <v>174</v>
      </c>
      <c r="H103" s="11" t="s">
        <v>174</v>
      </c>
    </row>
    <row r="104" spans="2:8" x14ac:dyDescent="0.35">
      <c r="B104" s="11" t="s">
        <v>111</v>
      </c>
      <c r="C104" s="11" t="s">
        <v>175</v>
      </c>
    </row>
    <row r="105" spans="2:8" x14ac:dyDescent="0.35">
      <c r="D105" s="11" t="s">
        <v>63</v>
      </c>
      <c r="E105"/>
      <c r="F105" t="s">
        <v>173</v>
      </c>
      <c r="G105" s="11" t="s">
        <v>119</v>
      </c>
      <c r="H105" s="11" t="s">
        <v>119</v>
      </c>
    </row>
    <row r="106" spans="2:8" x14ac:dyDescent="0.35">
      <c r="B106" s="11" t="s">
        <v>80</v>
      </c>
      <c r="E106"/>
      <c r="F106"/>
    </row>
    <row r="107" spans="2:8" x14ac:dyDescent="0.35">
      <c r="B107" s="11" t="s">
        <v>40</v>
      </c>
      <c r="E107"/>
      <c r="F107"/>
    </row>
    <row r="108" spans="2:8" x14ac:dyDescent="0.35">
      <c r="B108" s="11" t="s">
        <v>111</v>
      </c>
      <c r="C108" s="11" t="s">
        <v>176</v>
      </c>
    </row>
    <row r="109" spans="2:8" x14ac:dyDescent="0.35">
      <c r="B109" s="11" t="s">
        <v>39</v>
      </c>
    </row>
    <row r="110" spans="2:8" x14ac:dyDescent="0.35">
      <c r="D110" s="11" t="s">
        <v>49</v>
      </c>
      <c r="E110" t="s">
        <v>130</v>
      </c>
      <c r="F110" t="s">
        <v>167</v>
      </c>
      <c r="G110" s="11" t="s">
        <v>177</v>
      </c>
      <c r="H110" s="11" t="s">
        <v>177</v>
      </c>
    </row>
    <row r="111" spans="2:8" x14ac:dyDescent="0.35">
      <c r="B111" s="11" t="s">
        <v>111</v>
      </c>
      <c r="C111" s="11" t="s">
        <v>179</v>
      </c>
    </row>
    <row r="112" spans="2:8" x14ac:dyDescent="0.35">
      <c r="D112" s="11" t="s">
        <v>63</v>
      </c>
      <c r="E112"/>
      <c r="F112" t="s">
        <v>178</v>
      </c>
      <c r="G112" s="11" t="s">
        <v>119</v>
      </c>
      <c r="H112" s="11" t="s">
        <v>119</v>
      </c>
    </row>
    <row r="113" spans="2:8" x14ac:dyDescent="0.35">
      <c r="B113" s="11" t="s">
        <v>80</v>
      </c>
      <c r="E113"/>
      <c r="F113"/>
    </row>
    <row r="114" spans="2:8" x14ac:dyDescent="0.35">
      <c r="B114" s="11" t="s">
        <v>40</v>
      </c>
      <c r="E114"/>
      <c r="F114"/>
    </row>
    <row r="115" spans="2:8" x14ac:dyDescent="0.35">
      <c r="B115" s="11" t="s">
        <v>80</v>
      </c>
      <c r="E115"/>
      <c r="F115"/>
    </row>
    <row r="116" spans="2:8" x14ac:dyDescent="0.35">
      <c r="B116" s="11" t="s">
        <v>111</v>
      </c>
      <c r="C116" s="11" t="s">
        <v>196</v>
      </c>
    </row>
    <row r="117" spans="2:8" x14ac:dyDescent="0.35">
      <c r="B117" s="11" t="s">
        <v>39</v>
      </c>
    </row>
    <row r="118" spans="2:8" x14ac:dyDescent="0.35">
      <c r="D118" s="11" t="s">
        <v>49</v>
      </c>
      <c r="E118" t="s">
        <v>130</v>
      </c>
      <c r="F118" t="s">
        <v>168</v>
      </c>
      <c r="G118" s="11" t="s">
        <v>190</v>
      </c>
      <c r="H118" s="11" t="s">
        <v>190</v>
      </c>
    </row>
    <row r="119" spans="2:8" x14ac:dyDescent="0.35">
      <c r="B119" s="11" t="s">
        <v>111</v>
      </c>
      <c r="C119" s="11" t="s">
        <v>180</v>
      </c>
    </row>
    <row r="120" spans="2:8" x14ac:dyDescent="0.35">
      <c r="D120" s="11" t="s">
        <v>63</v>
      </c>
      <c r="E120"/>
      <c r="F120" t="s">
        <v>189</v>
      </c>
      <c r="G120" s="11" t="s">
        <v>119</v>
      </c>
      <c r="H120" s="11" t="s">
        <v>119</v>
      </c>
    </row>
    <row r="121" spans="2:8" x14ac:dyDescent="0.35">
      <c r="B121" s="11" t="s">
        <v>80</v>
      </c>
      <c r="E121"/>
      <c r="F121"/>
    </row>
    <row r="122" spans="2:8" x14ac:dyDescent="0.35">
      <c r="B122" s="11" t="s">
        <v>40</v>
      </c>
      <c r="E122"/>
      <c r="F122"/>
    </row>
    <row r="123" spans="2:8" x14ac:dyDescent="0.35">
      <c r="B123" s="11" t="s">
        <v>80</v>
      </c>
      <c r="E123"/>
      <c r="F123"/>
    </row>
    <row r="124" spans="2:8" x14ac:dyDescent="0.35">
      <c r="B124" s="11" t="s">
        <v>111</v>
      </c>
      <c r="C124" s="11" t="s">
        <v>197</v>
      </c>
    </row>
    <row r="125" spans="2:8" x14ac:dyDescent="0.35">
      <c r="B125" s="11" t="s">
        <v>39</v>
      </c>
    </row>
    <row r="126" spans="2:8" x14ac:dyDescent="0.35">
      <c r="D126" s="11" t="s">
        <v>49</v>
      </c>
      <c r="E126" t="s">
        <v>130</v>
      </c>
      <c r="F126" t="s">
        <v>169</v>
      </c>
      <c r="G126" s="11" t="s">
        <v>191</v>
      </c>
      <c r="H126" s="11" t="s">
        <v>191</v>
      </c>
    </row>
    <row r="127" spans="2:8" x14ac:dyDescent="0.35">
      <c r="B127" s="11" t="s">
        <v>111</v>
      </c>
      <c r="C127" s="11" t="s">
        <v>181</v>
      </c>
    </row>
    <row r="128" spans="2:8" x14ac:dyDescent="0.35">
      <c r="D128" s="11" t="s">
        <v>63</v>
      </c>
      <c r="E128"/>
      <c r="F128" t="s">
        <v>188</v>
      </c>
      <c r="G128" s="11" t="s">
        <v>119</v>
      </c>
      <c r="H128" s="11" t="s">
        <v>119</v>
      </c>
    </row>
    <row r="129" spans="2:8" x14ac:dyDescent="0.35">
      <c r="B129" s="11" t="s">
        <v>80</v>
      </c>
      <c r="E129"/>
      <c r="F129"/>
    </row>
    <row r="130" spans="2:8" x14ac:dyDescent="0.35">
      <c r="B130" s="11" t="s">
        <v>40</v>
      </c>
      <c r="E130"/>
      <c r="F130"/>
    </row>
    <row r="131" spans="2:8" x14ac:dyDescent="0.35">
      <c r="B131" s="11" t="s">
        <v>80</v>
      </c>
      <c r="E131"/>
      <c r="F131"/>
    </row>
    <row r="132" spans="2:8" x14ac:dyDescent="0.35">
      <c r="B132" s="11" t="s">
        <v>111</v>
      </c>
      <c r="C132" s="11" t="s">
        <v>198</v>
      </c>
      <c r="E132"/>
      <c r="F132"/>
    </row>
    <row r="133" spans="2:8" x14ac:dyDescent="0.35">
      <c r="B133" s="11" t="s">
        <v>39</v>
      </c>
      <c r="E133"/>
      <c r="F133"/>
    </row>
    <row r="135" spans="2:8" x14ac:dyDescent="0.35">
      <c r="D135" s="11" t="s">
        <v>49</v>
      </c>
      <c r="E135" t="s">
        <v>130</v>
      </c>
      <c r="F135" t="s">
        <v>170</v>
      </c>
      <c r="G135" s="11" t="s">
        <v>192</v>
      </c>
      <c r="H135" s="11" t="s">
        <v>192</v>
      </c>
    </row>
    <row r="136" spans="2:8" x14ac:dyDescent="0.35">
      <c r="B136" s="11" t="s">
        <v>111</v>
      </c>
      <c r="C136" s="11" t="s">
        <v>182</v>
      </c>
    </row>
    <row r="137" spans="2:8" x14ac:dyDescent="0.35">
      <c r="D137" s="11" t="s">
        <v>63</v>
      </c>
      <c r="E137"/>
      <c r="F137" t="s">
        <v>187</v>
      </c>
      <c r="G137" s="11" t="s">
        <v>119</v>
      </c>
      <c r="H137" s="11" t="s">
        <v>119</v>
      </c>
    </row>
    <row r="138" spans="2:8" x14ac:dyDescent="0.35">
      <c r="B138" s="11" t="s">
        <v>80</v>
      </c>
      <c r="E138"/>
      <c r="F138"/>
    </row>
    <row r="139" spans="2:8" x14ac:dyDescent="0.35">
      <c r="B139" s="11" t="s">
        <v>40</v>
      </c>
      <c r="E139"/>
      <c r="F139"/>
    </row>
    <row r="140" spans="2:8" x14ac:dyDescent="0.35">
      <c r="B140" s="11" t="s">
        <v>80</v>
      </c>
      <c r="E140"/>
      <c r="F140"/>
    </row>
    <row r="141" spans="2:8" x14ac:dyDescent="0.35">
      <c r="B141" s="11" t="s">
        <v>111</v>
      </c>
      <c r="C141" s="11" t="s">
        <v>199</v>
      </c>
    </row>
    <row r="142" spans="2:8" x14ac:dyDescent="0.35">
      <c r="B142" s="11" t="s">
        <v>39</v>
      </c>
    </row>
    <row r="143" spans="2:8" x14ac:dyDescent="0.35">
      <c r="D143" s="11" t="s">
        <v>49</v>
      </c>
      <c r="E143" t="s">
        <v>130</v>
      </c>
      <c r="F143" t="s">
        <v>171</v>
      </c>
      <c r="G143" s="11" t="s">
        <v>193</v>
      </c>
      <c r="H143" s="11" t="s">
        <v>193</v>
      </c>
    </row>
    <row r="144" spans="2:8" x14ac:dyDescent="0.35">
      <c r="B144" s="11" t="s">
        <v>111</v>
      </c>
      <c r="C144" s="11" t="s">
        <v>183</v>
      </c>
    </row>
    <row r="145" spans="1:8" x14ac:dyDescent="0.35">
      <c r="D145" s="11" t="s">
        <v>63</v>
      </c>
      <c r="E145"/>
      <c r="F145" t="s">
        <v>186</v>
      </c>
      <c r="G145" s="11" t="s">
        <v>119</v>
      </c>
      <c r="H145" s="11" t="s">
        <v>119</v>
      </c>
    </row>
    <row r="146" spans="1:8" x14ac:dyDescent="0.35">
      <c r="B146" s="11" t="s">
        <v>80</v>
      </c>
      <c r="E146"/>
      <c r="F146"/>
    </row>
    <row r="147" spans="1:8" x14ac:dyDescent="0.35">
      <c r="B147" s="11" t="s">
        <v>40</v>
      </c>
      <c r="E147"/>
      <c r="F147"/>
    </row>
    <row r="148" spans="1:8" x14ac:dyDescent="0.35">
      <c r="B148" s="11" t="s">
        <v>80</v>
      </c>
    </row>
    <row r="149" spans="1:8" x14ac:dyDescent="0.35">
      <c r="B149" s="11" t="s">
        <v>111</v>
      </c>
      <c r="C149" s="11" t="s">
        <v>200</v>
      </c>
    </row>
    <row r="150" spans="1:8" x14ac:dyDescent="0.35">
      <c r="B150" s="11" t="s">
        <v>39</v>
      </c>
    </row>
    <row r="151" spans="1:8" x14ac:dyDescent="0.35">
      <c r="D151" s="11" t="s">
        <v>49</v>
      </c>
      <c r="E151" t="s">
        <v>130</v>
      </c>
      <c r="F151" t="s">
        <v>172</v>
      </c>
      <c r="G151" s="11" t="s">
        <v>194</v>
      </c>
      <c r="H151" s="11" t="s">
        <v>194</v>
      </c>
    </row>
    <row r="152" spans="1:8" x14ac:dyDescent="0.35">
      <c r="B152" s="11" t="s">
        <v>111</v>
      </c>
      <c r="C152" s="11" t="s">
        <v>184</v>
      </c>
    </row>
    <row r="153" spans="1:8" x14ac:dyDescent="0.35">
      <c r="D153" s="11" t="s">
        <v>63</v>
      </c>
      <c r="E153"/>
      <c r="F153" t="s">
        <v>185</v>
      </c>
      <c r="G153" s="11" t="s">
        <v>119</v>
      </c>
      <c r="H153" s="11" t="s">
        <v>119</v>
      </c>
    </row>
    <row r="154" spans="1:8" x14ac:dyDescent="0.35">
      <c r="B154" s="11" t="s">
        <v>80</v>
      </c>
      <c r="E154"/>
      <c r="F154"/>
    </row>
    <row r="155" spans="1:8" x14ac:dyDescent="0.35">
      <c r="B155" s="11" t="s">
        <v>40</v>
      </c>
    </row>
    <row r="156" spans="1:8" x14ac:dyDescent="0.35">
      <c r="B156" s="11" t="s">
        <v>39</v>
      </c>
    </row>
    <row r="157" spans="1:8" x14ac:dyDescent="0.35">
      <c r="D157" s="11" t="s">
        <v>49</v>
      </c>
      <c r="E157" t="s">
        <v>64</v>
      </c>
      <c r="F157" s="11" t="s">
        <v>253</v>
      </c>
      <c r="G157" s="11" t="s">
        <v>251</v>
      </c>
      <c r="H157" s="11" t="s">
        <v>252</v>
      </c>
    </row>
    <row r="158" spans="1:8" x14ac:dyDescent="0.35">
      <c r="B158" s="11" t="s">
        <v>111</v>
      </c>
      <c r="C158" s="11" t="s">
        <v>254</v>
      </c>
    </row>
    <row r="159" spans="1:8" x14ac:dyDescent="0.35">
      <c r="A159" s="14"/>
      <c r="D159" s="11" t="s">
        <v>63</v>
      </c>
      <c r="E159"/>
      <c r="F159" t="s">
        <v>255</v>
      </c>
      <c r="G159" s="11" t="s">
        <v>119</v>
      </c>
      <c r="H159" s="11" t="s">
        <v>119</v>
      </c>
    </row>
    <row r="160" spans="1:8" x14ac:dyDescent="0.35">
      <c r="B160" s="11" t="s">
        <v>80</v>
      </c>
    </row>
    <row r="161" spans="2:2" x14ac:dyDescent="0.35">
      <c r="B161" s="11" t="s">
        <v>40</v>
      </c>
    </row>
    <row r="162" spans="2:2" x14ac:dyDescent="0.35">
      <c r="B162" s="11" t="s">
        <v>80</v>
      </c>
    </row>
    <row r="163" spans="2:2" x14ac:dyDescent="0.35">
      <c r="B163" s="11" t="s">
        <v>80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tabSelected="1" zoomScale="145" workbookViewId="0">
      <pane ySplit="1" topLeftCell="A38" activePane="bottomLeft" state="frozen"/>
      <selection pane="bottomLeft" activeCell="D55" sqref="D55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35">
      <c r="A2" t="s">
        <v>64</v>
      </c>
      <c r="B2" t="str">
        <f>"1"</f>
        <v>1</v>
      </c>
      <c r="C2" t="s">
        <v>65</v>
      </c>
      <c r="D2" t="s">
        <v>66</v>
      </c>
    </row>
    <row r="3" spans="1:4" x14ac:dyDescent="0.35">
      <c r="A3" t="s">
        <v>64</v>
      </c>
      <c r="B3" t="str">
        <f>"2"</f>
        <v>2</v>
      </c>
      <c r="C3" t="s">
        <v>67</v>
      </c>
      <c r="D3" t="s">
        <v>68</v>
      </c>
    </row>
    <row r="4" spans="1:4" x14ac:dyDescent="0.35">
      <c r="A4" t="s">
        <v>64</v>
      </c>
      <c r="B4" t="str">
        <f>"3"</f>
        <v>3</v>
      </c>
      <c r="C4" t="s">
        <v>69</v>
      </c>
      <c r="D4" t="s">
        <v>70</v>
      </c>
    </row>
    <row r="5" spans="1:4" x14ac:dyDescent="0.35">
      <c r="A5" t="s">
        <v>64</v>
      </c>
      <c r="B5" t="str">
        <f>"9"</f>
        <v>9</v>
      </c>
      <c r="C5" t="s">
        <v>71</v>
      </c>
      <c r="D5" t="s">
        <v>72</v>
      </c>
    </row>
    <row r="6" spans="1:4" x14ac:dyDescent="0.35">
      <c r="B6" s="7"/>
    </row>
    <row r="7" spans="1:4" x14ac:dyDescent="0.35">
      <c r="A7" t="s">
        <v>105</v>
      </c>
      <c r="B7" t="str">
        <f>"1"</f>
        <v>1</v>
      </c>
      <c r="C7" t="s">
        <v>107</v>
      </c>
      <c r="D7" t="s">
        <v>107</v>
      </c>
    </row>
    <row r="8" spans="1:4" x14ac:dyDescent="0.35">
      <c r="A8" t="s">
        <v>105</v>
      </c>
      <c r="B8" t="str">
        <f>"2"</f>
        <v>2</v>
      </c>
      <c r="C8" t="s">
        <v>106</v>
      </c>
      <c r="D8" t="s">
        <v>106</v>
      </c>
    </row>
    <row r="9" spans="1:4" x14ac:dyDescent="0.35">
      <c r="A9" t="s">
        <v>105</v>
      </c>
      <c r="B9" t="str">
        <f>"3"</f>
        <v>3</v>
      </c>
      <c r="C9" t="s">
        <v>132</v>
      </c>
      <c r="D9" t="s">
        <v>132</v>
      </c>
    </row>
    <row r="10" spans="1:4" x14ac:dyDescent="0.35">
      <c r="A10" t="s">
        <v>105</v>
      </c>
      <c r="B10" t="str">
        <f>"4"</f>
        <v>4</v>
      </c>
      <c r="C10" t="s">
        <v>108</v>
      </c>
      <c r="D10" t="s">
        <v>108</v>
      </c>
    </row>
    <row r="11" spans="1:4" x14ac:dyDescent="0.35">
      <c r="A11" t="s">
        <v>105</v>
      </c>
      <c r="B11" t="str">
        <f>"5"</f>
        <v>5</v>
      </c>
      <c r="C11" t="s">
        <v>133</v>
      </c>
      <c r="D11" t="s">
        <v>133</v>
      </c>
    </row>
    <row r="12" spans="1:4" x14ac:dyDescent="0.35">
      <c r="A12" t="s">
        <v>105</v>
      </c>
      <c r="B12" t="str">
        <f>"8"</f>
        <v>8</v>
      </c>
      <c r="C12" t="s">
        <v>115</v>
      </c>
      <c r="D12" t="s">
        <v>116</v>
      </c>
    </row>
    <row r="13" spans="1:4" x14ac:dyDescent="0.35">
      <c r="B13" s="7"/>
    </row>
    <row r="14" spans="1:4" x14ac:dyDescent="0.35">
      <c r="A14" t="s">
        <v>90</v>
      </c>
      <c r="B14" t="str">
        <f>"1"</f>
        <v>1</v>
      </c>
      <c r="C14" t="s">
        <v>91</v>
      </c>
      <c r="D14" t="s">
        <v>92</v>
      </c>
    </row>
    <row r="15" spans="1:4" x14ac:dyDescent="0.35">
      <c r="A15" t="s">
        <v>90</v>
      </c>
      <c r="B15" t="str">
        <f>"2"</f>
        <v>2</v>
      </c>
      <c r="C15" t="s">
        <v>93</v>
      </c>
      <c r="D15" t="s">
        <v>94</v>
      </c>
    </row>
    <row r="16" spans="1:4" x14ac:dyDescent="0.35">
      <c r="A16" t="s">
        <v>90</v>
      </c>
      <c r="B16" t="str">
        <f>"9"</f>
        <v>9</v>
      </c>
      <c r="C16" t="s">
        <v>124</v>
      </c>
      <c r="D16" t="s">
        <v>125</v>
      </c>
    </row>
    <row r="19" spans="1:4" x14ac:dyDescent="0.35">
      <c r="A19" t="s">
        <v>89</v>
      </c>
      <c r="B19" t="str">
        <f>"1"</f>
        <v>1</v>
      </c>
      <c r="C19" t="s">
        <v>96</v>
      </c>
      <c r="D19" t="s">
        <v>96</v>
      </c>
    </row>
    <row r="20" spans="1:4" x14ac:dyDescent="0.35">
      <c r="A20" t="s">
        <v>89</v>
      </c>
      <c r="B20" t="str">
        <f>"2"</f>
        <v>2</v>
      </c>
      <c r="C20" t="s">
        <v>95</v>
      </c>
      <c r="D20" t="s">
        <v>95</v>
      </c>
    </row>
    <row r="21" spans="1:4" x14ac:dyDescent="0.35">
      <c r="A21" t="s">
        <v>89</v>
      </c>
      <c r="B21" t="str">
        <f>"3"</f>
        <v>3</v>
      </c>
      <c r="C21" t="s">
        <v>99</v>
      </c>
      <c r="D21" t="s">
        <v>99</v>
      </c>
    </row>
    <row r="22" spans="1:4" x14ac:dyDescent="0.35">
      <c r="A22" t="s">
        <v>89</v>
      </c>
      <c r="B22" t="str">
        <f>"4"</f>
        <v>4</v>
      </c>
      <c r="C22" t="s">
        <v>100</v>
      </c>
      <c r="D22" t="s">
        <v>100</v>
      </c>
    </row>
    <row r="23" spans="1:4" x14ac:dyDescent="0.35">
      <c r="A23" t="s">
        <v>89</v>
      </c>
      <c r="B23" t="str">
        <f>"5"</f>
        <v>5</v>
      </c>
      <c r="C23" t="s">
        <v>101</v>
      </c>
      <c r="D23" t="s">
        <v>101</v>
      </c>
    </row>
    <row r="24" spans="1:4" x14ac:dyDescent="0.35">
      <c r="A24" t="s">
        <v>89</v>
      </c>
      <c r="B24" t="str">
        <f>"6"</f>
        <v>6</v>
      </c>
      <c r="C24" t="s">
        <v>128</v>
      </c>
      <c r="D24" t="s">
        <v>128</v>
      </c>
    </row>
    <row r="25" spans="1:4" x14ac:dyDescent="0.35">
      <c r="A25" t="s">
        <v>89</v>
      </c>
      <c r="B25" t="str">
        <f>"7"</f>
        <v>7</v>
      </c>
      <c r="C25" t="s">
        <v>209</v>
      </c>
      <c r="D25" t="s">
        <v>210</v>
      </c>
    </row>
    <row r="26" spans="1:4" x14ac:dyDescent="0.35">
      <c r="A26" t="s">
        <v>89</v>
      </c>
      <c r="B26" t="str">
        <f>"8"</f>
        <v>8</v>
      </c>
      <c r="C26" t="s">
        <v>97</v>
      </c>
      <c r="D26" t="s">
        <v>97</v>
      </c>
    </row>
    <row r="27" spans="1:4" x14ac:dyDescent="0.35">
      <c r="A27" t="s">
        <v>89</v>
      </c>
      <c r="B27" t="str">
        <f>"9"</f>
        <v>9</v>
      </c>
      <c r="C27" t="s">
        <v>208</v>
      </c>
      <c r="D27" t="s">
        <v>208</v>
      </c>
    </row>
    <row r="28" spans="1:4" x14ac:dyDescent="0.35">
      <c r="A28" t="s">
        <v>89</v>
      </c>
      <c r="B28" t="str">
        <f>"10"</f>
        <v>10</v>
      </c>
      <c r="C28" t="s">
        <v>98</v>
      </c>
      <c r="D28" t="s">
        <v>98</v>
      </c>
    </row>
    <row r="29" spans="1:4" x14ac:dyDescent="0.35">
      <c r="A29" t="s">
        <v>89</v>
      </c>
      <c r="B29" t="str">
        <f>"11"</f>
        <v>11</v>
      </c>
      <c r="C29" t="s">
        <v>102</v>
      </c>
      <c r="D29" t="s">
        <v>102</v>
      </c>
    </row>
    <row r="30" spans="1:4" x14ac:dyDescent="0.35">
      <c r="A30" t="s">
        <v>89</v>
      </c>
      <c r="B30" t="str">
        <f>"12"</f>
        <v>12</v>
      </c>
      <c r="C30" t="s">
        <v>127</v>
      </c>
      <c r="D30" t="s">
        <v>266</v>
      </c>
    </row>
    <row r="31" spans="1:4" x14ac:dyDescent="0.35">
      <c r="A31" t="s">
        <v>89</v>
      </c>
      <c r="B31" t="str">
        <f>"13"</f>
        <v>13</v>
      </c>
      <c r="C31" t="s">
        <v>126</v>
      </c>
      <c r="D31" t="s">
        <v>126</v>
      </c>
    </row>
    <row r="32" spans="1:4" x14ac:dyDescent="0.35">
      <c r="A32" t="s">
        <v>89</v>
      </c>
      <c r="B32" t="str">
        <f>"14"</f>
        <v>14</v>
      </c>
      <c r="C32" t="s">
        <v>203</v>
      </c>
      <c r="D32" t="s">
        <v>203</v>
      </c>
    </row>
    <row r="33" spans="1:4" x14ac:dyDescent="0.35">
      <c r="A33" t="s">
        <v>89</v>
      </c>
      <c r="B33" t="str">
        <f>"15"</f>
        <v>15</v>
      </c>
      <c r="C33" t="s">
        <v>204</v>
      </c>
      <c r="D33" t="s">
        <v>204</v>
      </c>
    </row>
    <row r="34" spans="1:4" x14ac:dyDescent="0.35">
      <c r="A34" t="s">
        <v>89</v>
      </c>
      <c r="B34" t="str">
        <f>"16"</f>
        <v>16</v>
      </c>
      <c r="C34" t="s">
        <v>205</v>
      </c>
      <c r="D34" t="s">
        <v>205</v>
      </c>
    </row>
    <row r="35" spans="1:4" x14ac:dyDescent="0.35">
      <c r="A35" t="s">
        <v>89</v>
      </c>
      <c r="B35" t="str">
        <f>"17"</f>
        <v>17</v>
      </c>
      <c r="C35" t="s">
        <v>206</v>
      </c>
      <c r="D35" t="s">
        <v>265</v>
      </c>
    </row>
    <row r="36" spans="1:4" x14ac:dyDescent="0.35">
      <c r="A36" t="s">
        <v>89</v>
      </c>
      <c r="B36" t="str">
        <f>"18"</f>
        <v>18</v>
      </c>
      <c r="C36" t="s">
        <v>207</v>
      </c>
      <c r="D36" t="s">
        <v>207</v>
      </c>
    </row>
    <row r="37" spans="1:4" x14ac:dyDescent="0.35">
      <c r="A37" t="s">
        <v>89</v>
      </c>
      <c r="B37" t="str">
        <f>"19"</f>
        <v>19</v>
      </c>
      <c r="C37" t="s">
        <v>211</v>
      </c>
      <c r="D37" t="s">
        <v>211</v>
      </c>
    </row>
    <row r="38" spans="1:4" x14ac:dyDescent="0.35">
      <c r="A38" t="s">
        <v>89</v>
      </c>
      <c r="B38" t="str">
        <f>"20"</f>
        <v>20</v>
      </c>
      <c r="C38" t="s">
        <v>212</v>
      </c>
      <c r="D38" t="s">
        <v>213</v>
      </c>
    </row>
    <row r="39" spans="1:4" x14ac:dyDescent="0.35">
      <c r="B39" s="7"/>
    </row>
    <row r="40" spans="1:4" x14ac:dyDescent="0.35">
      <c r="A40" t="s">
        <v>129</v>
      </c>
      <c r="B40" t="str">
        <f>"1"</f>
        <v>1</v>
      </c>
      <c r="C40" t="s">
        <v>136</v>
      </c>
      <c r="D40" t="s">
        <v>136</v>
      </c>
    </row>
    <row r="41" spans="1:4" x14ac:dyDescent="0.35">
      <c r="A41" t="s">
        <v>129</v>
      </c>
      <c r="B41" t="str">
        <f>"2"</f>
        <v>2</v>
      </c>
      <c r="C41" t="s">
        <v>264</v>
      </c>
      <c r="D41" t="s">
        <v>264</v>
      </c>
    </row>
    <row r="42" spans="1:4" x14ac:dyDescent="0.35">
      <c r="A42" t="s">
        <v>129</v>
      </c>
      <c r="B42" t="str">
        <f>"3"</f>
        <v>3</v>
      </c>
      <c r="C42" t="s">
        <v>137</v>
      </c>
      <c r="D42" t="s">
        <v>137</v>
      </c>
    </row>
    <row r="43" spans="1:4" x14ac:dyDescent="0.35">
      <c r="A43" t="s">
        <v>129</v>
      </c>
      <c r="B43" t="str">
        <f>"4"</f>
        <v>4</v>
      </c>
      <c r="C43" t="s">
        <v>214</v>
      </c>
      <c r="D43" t="s">
        <v>214</v>
      </c>
    </row>
    <row r="44" spans="1:4" x14ac:dyDescent="0.35">
      <c r="A44" t="s">
        <v>129</v>
      </c>
      <c r="B44" t="str">
        <f>"5"</f>
        <v>5</v>
      </c>
      <c r="C44" t="s">
        <v>215</v>
      </c>
      <c r="D44" t="s">
        <v>215</v>
      </c>
    </row>
    <row r="45" spans="1:4" x14ac:dyDescent="0.35">
      <c r="A45" t="s">
        <v>129</v>
      </c>
      <c r="B45" t="str">
        <f>"6"</f>
        <v>6</v>
      </c>
      <c r="C45" t="s">
        <v>216</v>
      </c>
      <c r="D45" t="s">
        <v>216</v>
      </c>
    </row>
    <row r="46" spans="1:4" x14ac:dyDescent="0.35">
      <c r="A46" t="s">
        <v>129</v>
      </c>
      <c r="B46" t="str">
        <f>"7"</f>
        <v>7</v>
      </c>
      <c r="C46" s="7" t="s">
        <v>217</v>
      </c>
      <c r="D46" s="7" t="s">
        <v>217</v>
      </c>
    </row>
    <row r="47" spans="1:4" x14ac:dyDescent="0.35">
      <c r="A47" t="s">
        <v>129</v>
      </c>
      <c r="B47" t="str">
        <f>"8"</f>
        <v>8</v>
      </c>
      <c r="C47" t="s">
        <v>138</v>
      </c>
      <c r="D47" t="s">
        <v>138</v>
      </c>
    </row>
    <row r="48" spans="1:4" x14ac:dyDescent="0.35">
      <c r="A48" t="s">
        <v>129</v>
      </c>
      <c r="B48" t="str">
        <f>"9"</f>
        <v>9</v>
      </c>
      <c r="C48" s="7" t="s">
        <v>263</v>
      </c>
      <c r="D48" s="7" t="s">
        <v>263</v>
      </c>
    </row>
    <row r="49" spans="1:4" x14ac:dyDescent="0.35">
      <c r="A49" t="s">
        <v>129</v>
      </c>
      <c r="B49" t="str">
        <f>"10"</f>
        <v>10</v>
      </c>
      <c r="C49" s="7" t="s">
        <v>218</v>
      </c>
      <c r="D49" s="7" t="s">
        <v>218</v>
      </c>
    </row>
    <row r="50" spans="1:4" x14ac:dyDescent="0.35">
      <c r="A50" t="s">
        <v>129</v>
      </c>
      <c r="B50" t="str">
        <f>"11"</f>
        <v>11</v>
      </c>
      <c r="C50" s="7" t="s">
        <v>219</v>
      </c>
      <c r="D50" s="7" t="s">
        <v>219</v>
      </c>
    </row>
    <row r="51" spans="1:4" x14ac:dyDescent="0.35">
      <c r="A51" t="s">
        <v>129</v>
      </c>
      <c r="B51" t="str">
        <f>"12"</f>
        <v>12</v>
      </c>
      <c r="C51" s="7" t="s">
        <v>220</v>
      </c>
      <c r="D51" s="7" t="s">
        <v>220</v>
      </c>
    </row>
    <row r="52" spans="1:4" x14ac:dyDescent="0.35">
      <c r="A52" t="s">
        <v>129</v>
      </c>
      <c r="B52" t="str">
        <f>"13"</f>
        <v>13</v>
      </c>
      <c r="C52" s="7" t="s">
        <v>221</v>
      </c>
      <c r="D52" s="7" t="s">
        <v>221</v>
      </c>
    </row>
    <row r="53" spans="1:4" x14ac:dyDescent="0.35">
      <c r="A53" t="s">
        <v>129</v>
      </c>
      <c r="B53" t="str">
        <f>"14"</f>
        <v>14</v>
      </c>
      <c r="C53" s="7" t="s">
        <v>222</v>
      </c>
      <c r="D53" s="7" t="s">
        <v>223</v>
      </c>
    </row>
    <row r="54" spans="1:4" x14ac:dyDescent="0.35">
      <c r="A54" t="s">
        <v>129</v>
      </c>
      <c r="B54" t="str">
        <f>"15"</f>
        <v>15</v>
      </c>
      <c r="C54" s="7" t="s">
        <v>270</v>
      </c>
      <c r="D54" s="7" t="s">
        <v>270</v>
      </c>
    </row>
    <row r="55" spans="1:4" x14ac:dyDescent="0.35">
      <c r="A55" t="s">
        <v>129</v>
      </c>
      <c r="B55" t="str">
        <f>"77"</f>
        <v>77</v>
      </c>
      <c r="C55" s="7" t="s">
        <v>116</v>
      </c>
      <c r="D55" s="7" t="s">
        <v>116</v>
      </c>
    </row>
    <row r="56" spans="1:4" x14ac:dyDescent="0.35">
      <c r="A56" t="s">
        <v>129</v>
      </c>
      <c r="B56" t="str">
        <f>"0"</f>
        <v>0</v>
      </c>
      <c r="C56" s="7" t="s">
        <v>152</v>
      </c>
      <c r="D56" s="7" t="s">
        <v>152</v>
      </c>
    </row>
    <row r="57" spans="1:4" x14ac:dyDescent="0.35">
      <c r="A57" t="s">
        <v>130</v>
      </c>
      <c r="B57" t="str">
        <f>"1"</f>
        <v>1</v>
      </c>
      <c r="C57" s="7" t="s">
        <v>131</v>
      </c>
      <c r="D57" s="7" t="s">
        <v>131</v>
      </c>
    </row>
    <row r="58" spans="1:4" x14ac:dyDescent="0.35">
      <c r="A58" t="s">
        <v>130</v>
      </c>
      <c r="B58" t="str">
        <f>"2"</f>
        <v>2</v>
      </c>
      <c r="C58" s="7" t="s">
        <v>226</v>
      </c>
      <c r="D58" s="7" t="s">
        <v>226</v>
      </c>
    </row>
    <row r="59" spans="1:4" x14ac:dyDescent="0.35">
      <c r="A59" t="s">
        <v>130</v>
      </c>
      <c r="B59" t="str">
        <f>"3"</f>
        <v>3</v>
      </c>
      <c r="C59" s="7" t="s">
        <v>227</v>
      </c>
      <c r="D59" s="7" t="s">
        <v>227</v>
      </c>
    </row>
    <row r="60" spans="1:4" x14ac:dyDescent="0.35">
      <c r="A60" t="s">
        <v>130</v>
      </c>
      <c r="B60" t="str">
        <f>"4"</f>
        <v>4</v>
      </c>
      <c r="C60" s="7" t="s">
        <v>228</v>
      </c>
      <c r="D60" s="7" t="s">
        <v>228</v>
      </c>
    </row>
    <row r="61" spans="1:4" x14ac:dyDescent="0.35">
      <c r="A61" t="s">
        <v>130</v>
      </c>
      <c r="B61" t="str">
        <f>"5"</f>
        <v>5</v>
      </c>
      <c r="C61" s="7" t="s">
        <v>229</v>
      </c>
      <c r="D61" s="7" t="s">
        <v>229</v>
      </c>
    </row>
    <row r="62" spans="1:4" x14ac:dyDescent="0.35">
      <c r="A62" t="s">
        <v>130</v>
      </c>
      <c r="B62" t="str">
        <f>"6"</f>
        <v>6</v>
      </c>
      <c r="C62" s="7" t="s">
        <v>245</v>
      </c>
      <c r="D62" s="7" t="s">
        <v>245</v>
      </c>
    </row>
    <row r="63" spans="1:4" x14ac:dyDescent="0.35">
      <c r="A63" t="s">
        <v>130</v>
      </c>
      <c r="B63" t="str">
        <f>"7"</f>
        <v>7</v>
      </c>
      <c r="C63" s="7" t="s">
        <v>246</v>
      </c>
      <c r="D63" s="7" t="s">
        <v>246</v>
      </c>
    </row>
    <row r="64" spans="1:4" x14ac:dyDescent="0.35">
      <c r="A64" t="s">
        <v>130</v>
      </c>
      <c r="B64" t="str">
        <f>"8"</f>
        <v>8</v>
      </c>
      <c r="C64" s="7" t="s">
        <v>230</v>
      </c>
      <c r="D64" s="7" t="s">
        <v>230</v>
      </c>
    </row>
    <row r="65" spans="1:4" x14ac:dyDescent="0.35">
      <c r="A65" t="s">
        <v>130</v>
      </c>
      <c r="B65" t="str">
        <f>"9"</f>
        <v>9</v>
      </c>
      <c r="C65" s="7" t="s">
        <v>231</v>
      </c>
      <c r="D65" s="7" t="s">
        <v>231</v>
      </c>
    </row>
    <row r="66" spans="1:4" x14ac:dyDescent="0.35">
      <c r="A66" t="s">
        <v>130</v>
      </c>
      <c r="B66" t="str">
        <f>"10"</f>
        <v>10</v>
      </c>
      <c r="C66" s="7" t="s">
        <v>232</v>
      </c>
      <c r="D66" s="7" t="s">
        <v>232</v>
      </c>
    </row>
    <row r="67" spans="1:4" x14ac:dyDescent="0.35">
      <c r="A67" t="s">
        <v>130</v>
      </c>
      <c r="B67" t="str">
        <f>"11"</f>
        <v>11</v>
      </c>
      <c r="C67" s="7" t="s">
        <v>233</v>
      </c>
      <c r="D67" s="7" t="s">
        <v>233</v>
      </c>
    </row>
    <row r="68" spans="1:4" x14ac:dyDescent="0.35">
      <c r="A68" t="s">
        <v>130</v>
      </c>
      <c r="B68" t="str">
        <f>"12"</f>
        <v>12</v>
      </c>
      <c r="C68" s="7" t="s">
        <v>234</v>
      </c>
      <c r="D68" s="7" t="s">
        <v>234</v>
      </c>
    </row>
    <row r="69" spans="1:4" x14ac:dyDescent="0.35">
      <c r="A69" t="s">
        <v>130</v>
      </c>
      <c r="B69" t="str">
        <f>"13"</f>
        <v>13</v>
      </c>
      <c r="C69" s="7" t="s">
        <v>235</v>
      </c>
      <c r="D69" s="7" t="s">
        <v>235</v>
      </c>
    </row>
    <row r="70" spans="1:4" x14ac:dyDescent="0.35">
      <c r="A70" t="s">
        <v>130</v>
      </c>
      <c r="B70" t="str">
        <f>"14"</f>
        <v>14</v>
      </c>
      <c r="C70" s="7" t="s">
        <v>236</v>
      </c>
      <c r="D70" s="7" t="s">
        <v>236</v>
      </c>
    </row>
    <row r="71" spans="1:4" x14ac:dyDescent="0.35">
      <c r="A71" t="s">
        <v>130</v>
      </c>
      <c r="B71" t="str">
        <f>"15"</f>
        <v>15</v>
      </c>
      <c r="C71" s="7" t="s">
        <v>237</v>
      </c>
      <c r="D71" s="7" t="s">
        <v>237</v>
      </c>
    </row>
    <row r="72" spans="1:4" x14ac:dyDescent="0.35">
      <c r="A72" t="s">
        <v>130</v>
      </c>
      <c r="B72" t="str">
        <f>"16"</f>
        <v>16</v>
      </c>
      <c r="C72" s="7" t="s">
        <v>238</v>
      </c>
      <c r="D72" s="7" t="s">
        <v>238</v>
      </c>
    </row>
    <row r="73" spans="1:4" x14ac:dyDescent="0.35">
      <c r="A73" t="s">
        <v>130</v>
      </c>
      <c r="B73" t="str">
        <f>"17"</f>
        <v>17</v>
      </c>
      <c r="C73" s="7" t="s">
        <v>239</v>
      </c>
      <c r="D73" s="7" t="s">
        <v>239</v>
      </c>
    </row>
    <row r="74" spans="1:4" x14ac:dyDescent="0.35">
      <c r="A74" t="s">
        <v>130</v>
      </c>
      <c r="B74" t="str">
        <f>"18"</f>
        <v>18</v>
      </c>
      <c r="C74" s="7" t="s">
        <v>240</v>
      </c>
      <c r="D74" s="7" t="s">
        <v>240</v>
      </c>
    </row>
    <row r="75" spans="1:4" x14ac:dyDescent="0.35">
      <c r="A75" t="s">
        <v>130</v>
      </c>
      <c r="B75" t="str">
        <f>"19"</f>
        <v>19</v>
      </c>
      <c r="C75" s="7" t="s">
        <v>241</v>
      </c>
      <c r="D75" s="7" t="s">
        <v>241</v>
      </c>
    </row>
    <row r="76" spans="1:4" x14ac:dyDescent="0.35">
      <c r="A76" t="s">
        <v>130</v>
      </c>
      <c r="B76" t="str">
        <f>"20"</f>
        <v>20</v>
      </c>
      <c r="C76" s="7" t="s">
        <v>242</v>
      </c>
      <c r="D76" s="7" t="s">
        <v>242</v>
      </c>
    </row>
    <row r="77" spans="1:4" x14ac:dyDescent="0.35">
      <c r="A77" t="s">
        <v>130</v>
      </c>
      <c r="B77" t="str">
        <f>"21"</f>
        <v>21</v>
      </c>
      <c r="C77" s="7" t="s">
        <v>243</v>
      </c>
      <c r="D77" s="7" t="s">
        <v>243</v>
      </c>
    </row>
    <row r="78" spans="1:4" x14ac:dyDescent="0.35">
      <c r="A78" t="s">
        <v>130</v>
      </c>
      <c r="B78" t="str">
        <f>"22"</f>
        <v>22</v>
      </c>
      <c r="C78" s="7" t="s">
        <v>244</v>
      </c>
      <c r="D78" s="7" t="s">
        <v>244</v>
      </c>
    </row>
    <row r="79" spans="1:4" x14ac:dyDescent="0.35">
      <c r="A79" t="s">
        <v>130</v>
      </c>
      <c r="B79" t="str">
        <f>"23"</f>
        <v>23</v>
      </c>
      <c r="C79" s="7" t="s">
        <v>247</v>
      </c>
      <c r="D79" s="7" t="s">
        <v>247</v>
      </c>
    </row>
    <row r="80" spans="1:4" x14ac:dyDescent="0.35">
      <c r="A80" t="s">
        <v>130</v>
      </c>
      <c r="B80" t="str">
        <f>"24"</f>
        <v>24</v>
      </c>
      <c r="C80" s="7" t="s">
        <v>250</v>
      </c>
      <c r="D80" s="7" t="s">
        <v>249</v>
      </c>
    </row>
    <row r="81" spans="1:4" x14ac:dyDescent="0.35">
      <c r="A81" t="s">
        <v>130</v>
      </c>
      <c r="B81" t="str">
        <f>"25"</f>
        <v>25</v>
      </c>
      <c r="C81" s="7" t="s">
        <v>248</v>
      </c>
      <c r="D81" s="7" t="s">
        <v>248</v>
      </c>
    </row>
    <row r="82" spans="1:4" x14ac:dyDescent="0.35">
      <c r="A82" t="s">
        <v>130</v>
      </c>
      <c r="B82" t="str">
        <f>"26"</f>
        <v>26</v>
      </c>
      <c r="C82" s="7" t="s">
        <v>267</v>
      </c>
      <c r="D82" s="7" t="s">
        <v>267</v>
      </c>
    </row>
    <row r="83" spans="1:4" x14ac:dyDescent="0.35">
      <c r="A83" t="s">
        <v>130</v>
      </c>
      <c r="B83" t="str">
        <f>"27"</f>
        <v>27</v>
      </c>
      <c r="C83" s="7" t="s">
        <v>268</v>
      </c>
      <c r="D83" s="7"/>
    </row>
    <row r="84" spans="1:4" x14ac:dyDescent="0.35">
      <c r="A84" t="s">
        <v>130</v>
      </c>
      <c r="B84" t="str">
        <f>"28"</f>
        <v>28</v>
      </c>
      <c r="C84" s="7" t="s">
        <v>269</v>
      </c>
      <c r="D84" s="7"/>
    </row>
    <row r="85" spans="1:4" x14ac:dyDescent="0.35">
      <c r="A85" t="s">
        <v>130</v>
      </c>
      <c r="B85" t="str">
        <f>"77"</f>
        <v>77</v>
      </c>
      <c r="C85" s="7" t="s">
        <v>116</v>
      </c>
      <c r="D85" s="7" t="s">
        <v>116</v>
      </c>
    </row>
    <row r="86" spans="1:4" x14ac:dyDescent="0.35">
      <c r="A86" t="s">
        <v>130</v>
      </c>
      <c r="B86" s="7" t="str">
        <f>"0"</f>
        <v>0</v>
      </c>
      <c r="C86" s="7" t="s">
        <v>152</v>
      </c>
      <c r="D86" s="7" t="s">
        <v>152</v>
      </c>
    </row>
    <row r="87" spans="1:4" x14ac:dyDescent="0.35">
      <c r="B87" s="7"/>
      <c r="C87" s="7"/>
    </row>
    <row r="88" spans="1:4" x14ac:dyDescent="0.35">
      <c r="B88" s="7"/>
      <c r="C88" s="7"/>
    </row>
    <row r="89" spans="1:4" x14ac:dyDescent="0.35">
      <c r="B89" s="7"/>
      <c r="C89" s="7"/>
    </row>
    <row r="90" spans="1:4" x14ac:dyDescent="0.35">
      <c r="B90" s="7"/>
      <c r="C90" s="7"/>
    </row>
    <row r="91" spans="1:4" x14ac:dyDescent="0.35">
      <c r="B91" s="7"/>
      <c r="C91" s="7"/>
    </row>
    <row r="92" spans="1:4" x14ac:dyDescent="0.35">
      <c r="B92" s="7"/>
      <c r="C92" s="7"/>
    </row>
    <row r="93" spans="1:4" x14ac:dyDescent="0.35">
      <c r="B93" s="7"/>
    </row>
    <row r="94" spans="1:4" x14ac:dyDescent="0.35">
      <c r="B94" s="7"/>
    </row>
    <row r="95" spans="1:4" x14ac:dyDescent="0.35">
      <c r="B95" s="7"/>
    </row>
    <row r="96" spans="1:4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1" spans="2:2" x14ac:dyDescent="0.35">
      <c r="B101" s="7"/>
    </row>
    <row r="102" spans="2:2" x14ac:dyDescent="0.35">
      <c r="B102" s="7"/>
    </row>
    <row r="103" spans="2:2" x14ac:dyDescent="0.35">
      <c r="B103" s="7"/>
    </row>
    <row r="104" spans="2:2" x14ac:dyDescent="0.35">
      <c r="B104" s="7"/>
    </row>
    <row r="105" spans="2:2" x14ac:dyDescent="0.35">
      <c r="B105" s="7"/>
    </row>
    <row r="106" spans="2:2" x14ac:dyDescent="0.35">
      <c r="B106" s="7"/>
    </row>
    <row r="107" spans="2:2" x14ac:dyDescent="0.35">
      <c r="B107" s="7"/>
    </row>
    <row r="108" spans="2:2" x14ac:dyDescent="0.35">
      <c r="B108" s="7"/>
    </row>
    <row r="109" spans="2:2" x14ac:dyDescent="0.35">
      <c r="B109" s="7"/>
    </row>
    <row r="110" spans="2:2" x14ac:dyDescent="0.35">
      <c r="B110" s="7"/>
    </row>
    <row r="111" spans="2:2" x14ac:dyDescent="0.35">
      <c r="B111" s="7"/>
    </row>
    <row r="112" spans="2:2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6"/>
  <sheetViews>
    <sheetView workbookViewId="0">
      <pane ySplit="1" topLeftCell="A19" activePane="bottomLeft" state="frozen"/>
      <selection pane="bottomLeft" activeCell="B56" sqref="B56:C56"/>
    </sheetView>
  </sheetViews>
  <sheetFormatPr defaultRowHeight="14.5" x14ac:dyDescent="0.35"/>
  <cols>
    <col min="1" max="1" width="16.54296875" bestFit="1" customWidth="1"/>
    <col min="2" max="2" width="23.1796875" bestFit="1" customWidth="1"/>
    <col min="3" max="3" width="16.7265625" bestFit="1" customWidth="1"/>
    <col min="4" max="4" width="14.7265625" bestFit="1" customWidth="1"/>
  </cols>
  <sheetData>
    <row r="1" spans="1:3" s="4" customFormat="1" x14ac:dyDescent="0.35">
      <c r="A1" s="4" t="s">
        <v>10</v>
      </c>
      <c r="B1" s="4" t="s">
        <v>8</v>
      </c>
      <c r="C1" s="4" t="s">
        <v>15</v>
      </c>
    </row>
    <row r="2" spans="1:3" x14ac:dyDescent="0.35">
      <c r="A2" s="11" t="s">
        <v>52</v>
      </c>
      <c r="B2" s="11" t="s">
        <v>30</v>
      </c>
      <c r="C2" t="b">
        <v>0</v>
      </c>
    </row>
    <row r="3" spans="1:3" x14ac:dyDescent="0.35">
      <c r="A3" s="11" t="s">
        <v>51</v>
      </c>
      <c r="B3" s="11" t="s">
        <v>48</v>
      </c>
      <c r="C3" t="b">
        <v>0</v>
      </c>
    </row>
    <row r="4" spans="1:3" x14ac:dyDescent="0.35">
      <c r="A4" s="11" t="s">
        <v>53</v>
      </c>
      <c r="B4" s="11" t="s">
        <v>47</v>
      </c>
      <c r="C4" t="b">
        <v>0</v>
      </c>
    </row>
    <row r="6" spans="1:3" x14ac:dyDescent="0.35">
      <c r="A6" s="11" t="s">
        <v>50</v>
      </c>
      <c r="B6" s="11" t="s">
        <v>49</v>
      </c>
      <c r="C6" t="b">
        <v>0</v>
      </c>
    </row>
    <row r="7" spans="1:3" x14ac:dyDescent="0.35">
      <c r="A7" s="11" t="s">
        <v>54</v>
      </c>
      <c r="B7" s="11" t="s">
        <v>30</v>
      </c>
      <c r="C7" t="b">
        <v>0</v>
      </c>
    </row>
    <row r="8" spans="1:3" x14ac:dyDescent="0.35">
      <c r="A8" s="11" t="s">
        <v>55</v>
      </c>
      <c r="B8" s="11" t="s">
        <v>49</v>
      </c>
      <c r="C8" t="b">
        <v>0</v>
      </c>
    </row>
    <row r="9" spans="1:3" x14ac:dyDescent="0.35">
      <c r="A9" s="11" t="s">
        <v>123</v>
      </c>
      <c r="B9" s="11" t="s">
        <v>47</v>
      </c>
      <c r="C9" t="b">
        <v>0</v>
      </c>
    </row>
    <row r="10" spans="1:3" x14ac:dyDescent="0.35">
      <c r="A10" s="11" t="s">
        <v>56</v>
      </c>
      <c r="B10" s="11" t="s">
        <v>62</v>
      </c>
      <c r="C10" t="b">
        <v>0</v>
      </c>
    </row>
    <row r="11" spans="1:3" x14ac:dyDescent="0.35">
      <c r="A11" s="11" t="s">
        <v>103</v>
      </c>
      <c r="B11" s="11" t="s">
        <v>49</v>
      </c>
      <c r="C11" t="b">
        <v>0</v>
      </c>
    </row>
    <row r="12" spans="1:3" x14ac:dyDescent="0.35">
      <c r="A12" s="11" t="s">
        <v>104</v>
      </c>
      <c r="B12" s="11" t="s">
        <v>63</v>
      </c>
      <c r="C12" t="b">
        <v>0</v>
      </c>
    </row>
    <row r="15" spans="1:3" x14ac:dyDescent="0.35">
      <c r="A15" s="11" t="s">
        <v>57</v>
      </c>
      <c r="B15" s="11" t="s">
        <v>49</v>
      </c>
      <c r="C15" t="b">
        <v>0</v>
      </c>
    </row>
    <row r="16" spans="1:3" x14ac:dyDescent="0.35">
      <c r="A16" s="11" t="s">
        <v>58</v>
      </c>
      <c r="B16" s="11" t="s">
        <v>49</v>
      </c>
      <c r="C16" t="b">
        <v>0</v>
      </c>
    </row>
    <row r="17" spans="1:3" x14ac:dyDescent="0.35">
      <c r="A17" s="11" t="s">
        <v>195</v>
      </c>
      <c r="B17" s="11" t="s">
        <v>63</v>
      </c>
      <c r="C17" t="b">
        <v>0</v>
      </c>
    </row>
    <row r="18" spans="1:3" x14ac:dyDescent="0.35">
      <c r="A18" s="11" t="s">
        <v>109</v>
      </c>
      <c r="B18" s="11" t="s">
        <v>49</v>
      </c>
      <c r="C18" t="b">
        <v>0</v>
      </c>
    </row>
    <row r="19" spans="1:3" x14ac:dyDescent="0.35">
      <c r="A19" s="11" t="s">
        <v>59</v>
      </c>
      <c r="B19" s="11" t="s">
        <v>63</v>
      </c>
      <c r="C19" t="b">
        <v>0</v>
      </c>
    </row>
    <row r="20" spans="1:3" x14ac:dyDescent="0.35">
      <c r="A20" s="11" t="s">
        <v>88</v>
      </c>
      <c r="B20" s="11" t="s">
        <v>49</v>
      </c>
      <c r="C20" t="b">
        <v>0</v>
      </c>
    </row>
    <row r="21" spans="1:3" x14ac:dyDescent="0.35">
      <c r="A21" s="11" t="s">
        <v>61</v>
      </c>
      <c r="B21" s="11" t="s">
        <v>49</v>
      </c>
      <c r="C21" t="b">
        <v>0</v>
      </c>
    </row>
    <row r="22" spans="1:3" x14ac:dyDescent="0.35">
      <c r="A22" s="11" t="s">
        <v>117</v>
      </c>
      <c r="B22" s="11" t="s">
        <v>63</v>
      </c>
      <c r="C22" t="b">
        <v>0</v>
      </c>
    </row>
    <row r="23" spans="1:3" x14ac:dyDescent="0.35">
      <c r="A23" s="11" t="s">
        <v>110</v>
      </c>
      <c r="B23" s="11" t="s">
        <v>49</v>
      </c>
      <c r="C23" t="b">
        <v>0</v>
      </c>
    </row>
    <row r="24" spans="1:3" x14ac:dyDescent="0.35">
      <c r="A24" s="11" t="s">
        <v>60</v>
      </c>
      <c r="B24" s="11" t="s">
        <v>63</v>
      </c>
      <c r="C24" t="b">
        <v>0</v>
      </c>
    </row>
    <row r="25" spans="1:3" x14ac:dyDescent="0.35">
      <c r="A25" s="11" t="s">
        <v>142</v>
      </c>
      <c r="B25" s="11" t="s">
        <v>49</v>
      </c>
      <c r="C25" t="b">
        <v>0</v>
      </c>
    </row>
    <row r="26" spans="1:3" x14ac:dyDescent="0.35">
      <c r="A26" s="11" t="s">
        <v>143</v>
      </c>
      <c r="B26" s="11" t="s">
        <v>49</v>
      </c>
      <c r="C26" t="b">
        <v>0</v>
      </c>
    </row>
    <row r="27" spans="1:3" x14ac:dyDescent="0.35">
      <c r="A27" s="11" t="s">
        <v>149</v>
      </c>
      <c r="B27" s="11" t="s">
        <v>63</v>
      </c>
      <c r="C27" t="b">
        <v>0</v>
      </c>
    </row>
    <row r="28" spans="1:3" x14ac:dyDescent="0.35">
      <c r="A28" s="11" t="s">
        <v>146</v>
      </c>
      <c r="B28" s="11" t="s">
        <v>49</v>
      </c>
      <c r="C28" t="b">
        <v>0</v>
      </c>
    </row>
    <row r="29" spans="1:3" x14ac:dyDescent="0.35">
      <c r="A29" s="11" t="s">
        <v>148</v>
      </c>
      <c r="B29" s="11" t="s">
        <v>63</v>
      </c>
      <c r="C29" t="b">
        <v>0</v>
      </c>
    </row>
    <row r="31" spans="1:3" x14ac:dyDescent="0.35">
      <c r="A31" t="s">
        <v>150</v>
      </c>
      <c r="B31" s="11" t="s">
        <v>49</v>
      </c>
      <c r="C31" t="b">
        <v>0</v>
      </c>
    </row>
    <row r="32" spans="1:3" x14ac:dyDescent="0.35">
      <c r="A32" t="s">
        <v>151</v>
      </c>
      <c r="B32" s="11" t="s">
        <v>49</v>
      </c>
      <c r="C32" t="b">
        <v>0</v>
      </c>
    </row>
    <row r="33" spans="1:3" x14ac:dyDescent="0.35">
      <c r="A33" t="s">
        <v>161</v>
      </c>
      <c r="B33" s="11" t="s">
        <v>49</v>
      </c>
      <c r="C33" t="b">
        <v>0</v>
      </c>
    </row>
    <row r="34" spans="1:3" x14ac:dyDescent="0.35">
      <c r="A34" t="s">
        <v>157</v>
      </c>
      <c r="B34" s="11" t="s">
        <v>48</v>
      </c>
      <c r="C34" t="b">
        <v>0</v>
      </c>
    </row>
    <row r="35" spans="1:3" x14ac:dyDescent="0.35">
      <c r="A35" t="s">
        <v>160</v>
      </c>
      <c r="B35" s="11" t="s">
        <v>48</v>
      </c>
      <c r="C35" t="b">
        <v>0</v>
      </c>
    </row>
    <row r="36" spans="1:3" x14ac:dyDescent="0.35">
      <c r="A36" t="s">
        <v>162</v>
      </c>
      <c r="B36" s="11" t="s">
        <v>48</v>
      </c>
      <c r="C36" t="b">
        <v>0</v>
      </c>
    </row>
    <row r="38" spans="1:3" x14ac:dyDescent="0.35">
      <c r="A38" t="s">
        <v>166</v>
      </c>
      <c r="B38" s="11" t="s">
        <v>49</v>
      </c>
      <c r="C38" t="b">
        <v>0</v>
      </c>
    </row>
    <row r="39" spans="1:3" x14ac:dyDescent="0.35">
      <c r="A39" t="s">
        <v>167</v>
      </c>
      <c r="B39" s="11" t="s">
        <v>49</v>
      </c>
      <c r="C39" t="b">
        <v>0</v>
      </c>
    </row>
    <row r="40" spans="1:3" x14ac:dyDescent="0.35">
      <c r="A40" t="s">
        <v>168</v>
      </c>
      <c r="B40" s="11" t="s">
        <v>49</v>
      </c>
      <c r="C40" t="b">
        <v>0</v>
      </c>
    </row>
    <row r="41" spans="1:3" x14ac:dyDescent="0.35">
      <c r="A41" t="s">
        <v>169</v>
      </c>
      <c r="B41" s="11" t="s">
        <v>49</v>
      </c>
      <c r="C41" t="b">
        <v>0</v>
      </c>
    </row>
    <row r="42" spans="1:3" x14ac:dyDescent="0.35">
      <c r="A42" t="s">
        <v>170</v>
      </c>
      <c r="B42" s="11" t="s">
        <v>49</v>
      </c>
      <c r="C42" t="b">
        <v>0</v>
      </c>
    </row>
    <row r="43" spans="1:3" x14ac:dyDescent="0.35">
      <c r="A43" t="s">
        <v>171</v>
      </c>
      <c r="B43" s="11" t="s">
        <v>49</v>
      </c>
      <c r="C43" t="b">
        <v>0</v>
      </c>
    </row>
    <row r="44" spans="1:3" x14ac:dyDescent="0.35">
      <c r="A44" t="s">
        <v>172</v>
      </c>
      <c r="B44" s="11" t="s">
        <v>49</v>
      </c>
      <c r="C44" t="b">
        <v>0</v>
      </c>
    </row>
    <row r="45" spans="1:3" x14ac:dyDescent="0.35">
      <c r="A45" t="s">
        <v>173</v>
      </c>
      <c r="B45" s="11" t="s">
        <v>48</v>
      </c>
      <c r="C45" t="b">
        <v>0</v>
      </c>
    </row>
    <row r="46" spans="1:3" x14ac:dyDescent="0.35">
      <c r="A46" t="s">
        <v>178</v>
      </c>
      <c r="B46" s="11" t="s">
        <v>48</v>
      </c>
      <c r="C46" t="b">
        <v>0</v>
      </c>
    </row>
    <row r="47" spans="1:3" x14ac:dyDescent="0.35">
      <c r="A47" t="s">
        <v>189</v>
      </c>
      <c r="B47" s="11" t="s">
        <v>48</v>
      </c>
      <c r="C47" t="b">
        <v>0</v>
      </c>
    </row>
    <row r="48" spans="1:3" x14ac:dyDescent="0.35">
      <c r="A48" t="s">
        <v>188</v>
      </c>
      <c r="B48" s="11" t="s">
        <v>48</v>
      </c>
      <c r="C48" t="b">
        <v>0</v>
      </c>
    </row>
    <row r="49" spans="1:3" x14ac:dyDescent="0.35">
      <c r="A49" t="s">
        <v>187</v>
      </c>
      <c r="B49" s="11" t="s">
        <v>48</v>
      </c>
      <c r="C49" t="b">
        <v>0</v>
      </c>
    </row>
    <row r="50" spans="1:3" x14ac:dyDescent="0.35">
      <c r="A50" t="s">
        <v>186</v>
      </c>
      <c r="B50" s="11" t="s">
        <v>48</v>
      </c>
      <c r="C50" t="b">
        <v>0</v>
      </c>
    </row>
    <row r="51" spans="1:3" x14ac:dyDescent="0.35">
      <c r="A51" t="s">
        <v>185</v>
      </c>
      <c r="B51" s="11" t="s">
        <v>48</v>
      </c>
      <c r="C51" t="b">
        <v>0</v>
      </c>
    </row>
    <row r="53" spans="1:3" x14ac:dyDescent="0.35">
      <c r="A53" t="s">
        <v>253</v>
      </c>
      <c r="B53" s="11" t="s">
        <v>49</v>
      </c>
      <c r="C53" t="b">
        <v>0</v>
      </c>
    </row>
    <row r="54" spans="1:3" x14ac:dyDescent="0.35">
      <c r="A54" t="s">
        <v>255</v>
      </c>
      <c r="B54" s="11" t="s">
        <v>48</v>
      </c>
      <c r="C54" t="b">
        <v>0</v>
      </c>
    </row>
    <row r="56" spans="1:3" x14ac:dyDescent="0.35">
      <c r="A56" t="s">
        <v>256</v>
      </c>
      <c r="B56" s="11" t="s">
        <v>49</v>
      </c>
      <c r="C5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2020-09-18T14:12:28Z</dcterms:modified>
</cp:coreProperties>
</file>