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BCE6B52B-E57B-4F5E-BF5A-2E757AF09767}" xr6:coauthVersionLast="45" xr6:coauthVersionMax="45" xr10:uidLastSave="{00000000-0000-0000-0000-000000000000}"/>
  <bookViews>
    <workbookView xWindow="-19320" yWindow="-2100" windowWidth="19440" windowHeight="15000" firstSheet="2" activeTab="3" xr2:uid="{00000000-000D-0000-FFFF-FFFF00000000}"/>
  </bookViews>
  <sheets>
    <sheet name="settings" sheetId="1" r:id="rId1"/>
    <sheet name="survey" sheetId="2" r:id="rId2"/>
    <sheet name="1stvisit" sheetId="7" r:id="rId3"/>
    <sheet name="2ndvisit" sheetId="8" r:id="rId4"/>
    <sheet name="parto" sheetId="9" r:id="rId5"/>
    <sheet name="calculates" sheetId="10" r:id="rId6"/>
    <sheet name="queries" sheetId="6" r:id="rId7"/>
    <sheet name="prompt_types" sheetId="5" r:id="rId8"/>
    <sheet name="choices" sheetId="3" r:id="rId9"/>
    <sheet name="model" sheetId="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3" l="1"/>
  <c r="B9" i="3"/>
  <c r="B8" i="3"/>
  <c r="B7" i="3"/>
  <c r="B6" i="3"/>
  <c r="B5" i="3"/>
  <c r="B51" i="3" l="1"/>
  <c r="B50" i="3"/>
  <c r="B26" i="3" l="1"/>
  <c r="B27" i="3"/>
  <c r="B28" i="3"/>
  <c r="B29" i="3"/>
  <c r="B30" i="3"/>
  <c r="B49" i="3" l="1"/>
  <c r="B48" i="3" l="1"/>
  <c r="B4" i="3" l="1"/>
  <c r="B3" i="3"/>
  <c r="B2" i="3"/>
  <c r="B32" i="3"/>
  <c r="B31" i="3"/>
  <c r="B25" i="3"/>
  <c r="B24" i="3"/>
  <c r="B23" i="3"/>
  <c r="B20" i="3"/>
  <c r="B22" i="3" l="1"/>
  <c r="B21" i="3"/>
  <c r="B19" i="3"/>
  <c r="B18" i="3"/>
</calcChain>
</file>

<file path=xl/sharedStrings.xml><?xml version="1.0" encoding="utf-8"?>
<sst xmlns="http://schemas.openxmlformats.org/spreadsheetml/2006/main" count="1250" uniqueCount="432">
  <si>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</si>
  <si>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</si>
  <si>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</si>
  <si>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</si>
  <si>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</si>
  <si>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</si>
  <si>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</si>
  <si>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</si>
  <si>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</si>
  <si>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</si>
  <si>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</si>
  <si>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</si>
  <si>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</si>
  <si>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</si>
  <si>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</si>
  <si>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</si>
  <si>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</si>
  <si>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</si>
  <si>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</si>
  <si>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</si>
  <si>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</si>
  <si>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</si>
  <si>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</si>
  <si>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</si>
  <si>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date</t>
  </si>
  <si>
    <t>select_one</t>
  </si>
  <si>
    <t>calculation</t>
  </si>
  <si>
    <t>branch_label</t>
  </si>
  <si>
    <t>note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</si>
  <si>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</si>
  <si>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</si>
  <si>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</si>
  <si>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</si>
  <si>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</si>
  <si>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</si>
  <si>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</si>
  <si>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</si>
  <si>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string</t>
  </si>
  <si>
    <t>Makes the date widget DD/MM/YYYY</t>
  </si>
  <si>
    <t>Mes de gestação</t>
  </si>
  <si>
    <t>Data de ultimo período</t>
  </si>
  <si>
    <t>Cartão</t>
  </si>
  <si>
    <t>Mulher</t>
  </si>
  <si>
    <t>A grávida recebeu comprimidos com ferro quantas vezes?</t>
  </si>
  <si>
    <t>A grávida recebeu fansidar (TPI, SP) quantas vezes?</t>
  </si>
  <si>
    <t>Quantas consultas pré-natais durante esta gravidez?</t>
  </si>
  <si>
    <t>Data provavel do parto indicado no cartão?</t>
  </si>
  <si>
    <t>visitstatus</t>
  </si>
  <si>
    <t>vpcard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</si>
  <si>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</si>
  <si>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</si>
  <si>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</si>
  <si>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</si>
  <si>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</si>
  <si>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</si>
  <si>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</si>
  <si>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</si>
  <si>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</si>
  <si>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</si>
  <si>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</si>
  <si>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</si>
  <si>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</si>
  <si>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</si>
  <si>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</si>
  <si>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</si>
  <si>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</si>
  <si>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</si>
  <si>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</si>
  <si>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</si>
  <si>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</si>
  <si>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</si>
  <si>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</si>
  <si>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</si>
  <si>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</si>
  <si>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</si>
  <si>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</si>
  <si>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</si>
  <si>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</si>
  <si>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Don't know</t>
  </si>
  <si>
    <t>Não sabe</t>
  </si>
  <si>
    <t>if</t>
  </si>
  <si>
    <t>end if</t>
  </si>
  <si>
    <t>Card</t>
  </si>
  <si>
    <t>Woman</t>
  </si>
  <si>
    <t>How many prenatal consultations?</t>
  </si>
  <si>
    <t>display.title.text.english</t>
  </si>
  <si>
    <t>display.prompt.text.english</t>
  </si>
  <si>
    <t>display.locale.text.english</t>
  </si>
  <si>
    <t>english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</si>
  <si>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</si>
  <si>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</si>
  <si>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</si>
  <si>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</si>
  <si>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</si>
  <si>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</si>
  <si>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</si>
  <si>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</si>
  <si>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</si>
  <si>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linked_table</t>
  </si>
  <si>
    <t>{}</t>
  </si>
  <si>
    <t>CONT</t>
  </si>
  <si>
    <t>async_assign_date</t>
  </si>
  <si>
    <t>REGID</t>
  </si>
  <si>
    <t>text</t>
  </si>
  <si>
    <t>adate</t>
  </si>
  <si>
    <t>Save only mm.dd.yyyy with support for ?? at all positions</t>
  </si>
  <si>
    <t>pregnant</t>
  </si>
  <si>
    <t>GRAVIDA_ESTADO</t>
  </si>
  <si>
    <t>Still pregnant</t>
  </si>
  <si>
    <t>Ainda grávida</t>
  </si>
  <si>
    <t>Pregnancy ended</t>
  </si>
  <si>
    <t>Gravidez terminou</t>
  </si>
  <si>
    <t>data('GRAVIDA_ESTADO') == '1'</t>
  </si>
  <si>
    <t>Status on pregnancy</t>
  </si>
  <si>
    <t>data('GRAVIDA_ESTADO') == '2'</t>
  </si>
  <si>
    <t>pregstat</t>
  </si>
  <si>
    <t>OUTSTATUS</t>
  </si>
  <si>
    <t>OUTDATE</t>
  </si>
  <si>
    <t>data('OUTSTATUS') == '2'</t>
  </si>
  <si>
    <t>ABMES</t>
  </si>
  <si>
    <t>Length of pregnancy before miscariage</t>
  </si>
  <si>
    <t>data('OUTSTATUS') == '1'</t>
  </si>
  <si>
    <t>LITTERSIZE</t>
  </si>
  <si>
    <t>Number of children born</t>
  </si>
  <si>
    <t>inf1</t>
  </si>
  <si>
    <t>Informant</t>
  </si>
  <si>
    <t>Informador</t>
  </si>
  <si>
    <t>data('inf1') == '2'</t>
  </si>
  <si>
    <t>inf2</t>
  </si>
  <si>
    <t>Other informant</t>
  </si>
  <si>
    <t>Outro informador</t>
  </si>
  <si>
    <t xml:space="preserve">end if </t>
  </si>
  <si>
    <t>assign</t>
  </si>
  <si>
    <t>GRINFOS</t>
  </si>
  <si>
    <t>data('inf2')</t>
  </si>
  <si>
    <t>else</t>
  </si>
  <si>
    <t>data('inf1')</t>
  </si>
  <si>
    <t>YesNoU</t>
  </si>
  <si>
    <t>GRCONS</t>
  </si>
  <si>
    <t>Did the woman seek consultations during pregnancy?</t>
  </si>
  <si>
    <t>CART_ANC</t>
  </si>
  <si>
    <t>GRVAC</t>
  </si>
  <si>
    <t>data('GRVAC') == '1'</t>
  </si>
  <si>
    <t>VACTTHI</t>
  </si>
  <si>
    <t>CDG_M</t>
  </si>
  <si>
    <t>data('CART_ANC') == 'VIC'</t>
  </si>
  <si>
    <t>CDG_C</t>
  </si>
  <si>
    <t>FEDEP_M</t>
  </si>
  <si>
    <t>FEDEP_C</t>
  </si>
  <si>
    <t>QVFANSI_M</t>
  </si>
  <si>
    <t>QVFANSI_C</t>
  </si>
  <si>
    <t>TABPART</t>
  </si>
  <si>
    <t>Did the woman give birth in the village?</t>
  </si>
  <si>
    <t>facility</t>
  </si>
  <si>
    <t>LOCPAR</t>
  </si>
  <si>
    <t>Where did the woman give birth?</t>
  </si>
  <si>
    <t>healthstaff</t>
  </si>
  <si>
    <t>ASSISTPART</t>
  </si>
  <si>
    <t>Who assisted the birth?</t>
  </si>
  <si>
    <t>Miscarriage</t>
  </si>
  <si>
    <t>Aborto</t>
  </si>
  <si>
    <t>Moved before birth</t>
  </si>
  <si>
    <t>Enganou</t>
  </si>
  <si>
    <t>Never pregnant</t>
  </si>
  <si>
    <t>Mudou antes de parto</t>
  </si>
  <si>
    <t>Estado da gravidez</t>
  </si>
  <si>
    <t>Birth</t>
  </si>
  <si>
    <t>Nado</t>
  </si>
  <si>
    <t>Other</t>
  </si>
  <si>
    <t>Outra/o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</si>
  <si>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</si>
  <si>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</si>
  <si>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</si>
  <si>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</si>
  <si>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</si>
  <si>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</si>
  <si>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</si>
  <si>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Nenhum informador</t>
  </si>
  <si>
    <t>Not applicable</t>
  </si>
  <si>
    <t>Não aplicável</t>
  </si>
  <si>
    <t>Missing</t>
  </si>
  <si>
    <t>Falta informacao</t>
  </si>
  <si>
    <t>HO</t>
  </si>
  <si>
    <t>Hospital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</si>
  <si>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</si>
  <si>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</si>
  <si>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</si>
  <si>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</si>
  <si>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</si>
  <si>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</si>
  <si>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</si>
  <si>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Home</t>
  </si>
  <si>
    <t>Casa</t>
  </si>
  <si>
    <t>OU</t>
  </si>
  <si>
    <t>Elsewhere</t>
  </si>
  <si>
    <t>DR</t>
  </si>
  <si>
    <t>Doctor</t>
  </si>
  <si>
    <t>PA</t>
  </si>
  <si>
    <t>Midwife</t>
  </si>
  <si>
    <t>Parteira</t>
  </si>
  <si>
    <t>EN</t>
  </si>
  <si>
    <t>Nurse</t>
  </si>
  <si>
    <t>Enfermeira/o</t>
  </si>
  <si>
    <t>MA-N</t>
  </si>
  <si>
    <t>Traditional birth attendant - no course</t>
  </si>
  <si>
    <t>Matrona - sem curso</t>
  </si>
  <si>
    <t>MA-F</t>
  </si>
  <si>
    <t>Traditional birth attendant - course</t>
  </si>
  <si>
    <t>Matrona - formado</t>
  </si>
  <si>
    <t>FA</t>
  </si>
  <si>
    <t>Family member</t>
  </si>
  <si>
    <t>Familia</t>
  </si>
  <si>
    <t>VI</t>
  </si>
  <si>
    <t>Neighbour</t>
  </si>
  <si>
    <t>Vizinho</t>
  </si>
  <si>
    <t>No one</t>
  </si>
  <si>
    <t>Ninguem</t>
  </si>
  <si>
    <t xml:space="preserve">Yes </t>
  </si>
  <si>
    <t>Sim</t>
  </si>
  <si>
    <t>No</t>
  </si>
  <si>
    <t>Não</t>
  </si>
  <si>
    <t>SES</t>
  </si>
  <si>
    <t>ses</t>
  </si>
  <si>
    <t>PREGID = ?</t>
  </si>
  <si>
    <t>VISITID</t>
  </si>
  <si>
    <t>data('LITTERSIZE') &gt;='1'</t>
  </si>
  <si>
    <t>child</t>
  </si>
  <si>
    <t>data('LITTERSIZE') &gt;='2'</t>
  </si>
  <si>
    <t>CRIANCA</t>
  </si>
  <si>
    <t>[opendatakit.getCurrentInstanceId()]</t>
  </si>
  <si>
    <t>{PREGID: opendatakit.getCurrentInstanceId(), REGID: data('REGID'), SESDATA: data('PREGDIA')}</t>
  </si>
  <si>
    <t>Registration of 1st child</t>
  </si>
  <si>
    <t>Registration of 2nd child</t>
  </si>
  <si>
    <t>Registro da 1ª criança</t>
  </si>
  <si>
    <t>Registro da 2ª criança</t>
  </si>
  <si>
    <t>select_multiple</t>
  </si>
  <si>
    <t>muac</t>
  </si>
  <si>
    <t>More than 342 cm</t>
  </si>
  <si>
    <t>data('LITTERSIZE') &gt;='3'</t>
  </si>
  <si>
    <t>data('LITTERSIZE') &gt;='4'</t>
  </si>
  <si>
    <t>Registro da 3ª criança</t>
  </si>
  <si>
    <t>Registration of 3th child</t>
  </si>
  <si>
    <t>Registration of 4th child</t>
  </si>
  <si>
    <t>Registro da 4ª criança</t>
  </si>
  <si>
    <t>ASSISTENTE</t>
  </si>
  <si>
    <t>Perimetro do braço esquerdo</t>
  </si>
  <si>
    <t>Estado final da gravidez</t>
  </si>
  <si>
    <t>Data do fim da gravidez</t>
  </si>
  <si>
    <t>Duração da gravidez antes do aborto espontâneo</t>
  </si>
  <si>
    <t>Número do nascimento da criança</t>
  </si>
  <si>
    <t>A mulher procurou consultas durante a gravidez?</t>
  </si>
  <si>
    <t>Onde é que a mulher deu à luz?</t>
  </si>
  <si>
    <t>Quem ajudou o parto?</t>
  </si>
  <si>
    <t>Outro lugar</t>
  </si>
  <si>
    <t>Mais do que 342 cm</t>
  </si>
  <si>
    <t>Gestation month</t>
  </si>
  <si>
    <t>dontknow</t>
  </si>
  <si>
    <t>abmesns</t>
  </si>
  <si>
    <t>data('abmesns') != null</t>
  </si>
  <si>
    <t>cdg_mns</t>
  </si>
  <si>
    <t>data('cdg_mns') != null</t>
  </si>
  <si>
    <t>fedep_mns</t>
  </si>
  <si>
    <t>data('fedep_mns') != null</t>
  </si>
  <si>
    <t>qvfansi_mns</t>
  </si>
  <si>
    <t>data('qvfansi_mns') != null</t>
  </si>
  <si>
    <t>Medico</t>
  </si>
  <si>
    <t>NO</t>
  </si>
  <si>
    <t>NS</t>
  </si>
  <si>
    <t>Dont know</t>
  </si>
  <si>
    <t>WorldBank</t>
  </si>
  <si>
    <t>data('LOCPAR') == 'HO' || data('LOCPAR') == 'CS' || data('LOCPAR') == 'US'</t>
  </si>
  <si>
    <t>Place of hospital / health center</t>
  </si>
  <si>
    <t>Local do hospital / centro de saude</t>
  </si>
  <si>
    <t>select_one_dropdown</t>
  </si>
  <si>
    <t>reg_csv</t>
  </si>
  <si>
    <t>regpar</t>
  </si>
  <si>
    <t>hc_csv</t>
  </si>
  <si>
    <t>PARTONDE</t>
  </si>
  <si>
    <t>choice_item.reg === data('regpar')</t>
  </si>
  <si>
    <t>partondens</t>
  </si>
  <si>
    <t>data('partondens') != null</t>
  </si>
  <si>
    <t>PARTONDENS</t>
  </si>
  <si>
    <t>PARTPERTO</t>
  </si>
  <si>
    <t>Este é o hospital mais perto?</t>
  </si>
  <si>
    <t>data('PARTPERTO') =='2'</t>
  </si>
  <si>
    <t>PARTPERPORQ</t>
  </si>
  <si>
    <t>Porque internou aqui?</t>
  </si>
  <si>
    <t>csv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</si>
  <si>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</si>
  <si>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</si>
  <si>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</si>
  <si>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choice_filter</t>
  </si>
  <si>
    <t>uri</t>
  </si>
  <si>
    <t>callback</t>
  </si>
  <si>
    <t>dontknowfac</t>
  </si>
  <si>
    <t>Other place</t>
  </si>
  <si>
    <t>data('PARTONDE') == '8888'</t>
  </si>
  <si>
    <t>data('partondens')</t>
  </si>
  <si>
    <t>constraint</t>
  </si>
  <si>
    <t>display.constraint_message.text.english</t>
  </si>
  <si>
    <t>display.constraint_message.text</t>
  </si>
  <si>
    <t>Cannot be in the future</t>
  </si>
  <si>
    <t>Date of pregnancy end cannot be in the future</t>
  </si>
  <si>
    <t>Region: &lt;b&gt;{{data.regpar}}&lt;b&gt;</t>
  </si>
  <si>
    <t>Health center / hospital: &lt;b&gt;{{data.PARTONDE}}&lt;b&gt;</t>
  </si>
  <si>
    <t>Região: &lt;b&gt;{{data.regpar}}&lt;b&gt;</t>
  </si>
  <si>
    <t>Centro de saúde / hospital: &lt;b&gt;{{data.PARTONDE}}&lt;b&gt;</t>
  </si>
  <si>
    <t xml:space="preserve">else </t>
  </si>
  <si>
    <t>do section 1stvisit</t>
  </si>
  <si>
    <t>do section 2ndvisit</t>
  </si>
  <si>
    <t>data('CONT')</t>
  </si>
  <si>
    <t>LMP1_M</t>
  </si>
  <si>
    <t>LMP1_C</t>
  </si>
  <si>
    <t>QC1_M</t>
  </si>
  <si>
    <t>qc1_mns</t>
  </si>
  <si>
    <t>data('qc1_mns') != null</t>
  </si>
  <si>
    <t>QC1_C</t>
  </si>
  <si>
    <t>FER1_M</t>
  </si>
  <si>
    <t>fer1_mns</t>
  </si>
  <si>
    <t>data('fer1_mns') != null</t>
  </si>
  <si>
    <t>FER1_C</t>
  </si>
  <si>
    <t>FANSI1_M</t>
  </si>
  <si>
    <t>fansi1_mns</t>
  </si>
  <si>
    <t>data('fansi1_mns') != null</t>
  </si>
  <si>
    <t>FANSI1_C</t>
  </si>
  <si>
    <t>data('CARTONA1') == 'VIC'</t>
  </si>
  <si>
    <t>GEST1</t>
  </si>
  <si>
    <t>data('gest1ns') != null</t>
  </si>
  <si>
    <t>gest1ns</t>
  </si>
  <si>
    <t>CARTONA1</t>
  </si>
  <si>
    <t>data('MULPRESA1') == '1'</t>
  </si>
  <si>
    <t>DATAEST1</t>
  </si>
  <si>
    <t>MULPRESA1</t>
  </si>
  <si>
    <t>Day of registration of pregnancy</t>
  </si>
  <si>
    <t>Dato do registo come gravida</t>
  </si>
  <si>
    <t>VISDIA2</t>
  </si>
  <si>
    <t>adate.today()</t>
  </si>
  <si>
    <t>Day of 2nd visit</t>
  </si>
  <si>
    <t>Dia da 2ª visita</t>
  </si>
  <si>
    <t>Not visited</t>
  </si>
  <si>
    <t>Não visitada</t>
  </si>
  <si>
    <t>MULPRESA2</t>
  </si>
  <si>
    <t>Status of the woman</t>
  </si>
  <si>
    <t>Estado da mulher</t>
  </si>
  <si>
    <t>CARTONA2</t>
  </si>
  <si>
    <t>GEST2</t>
  </si>
  <si>
    <t>LMP2_M</t>
  </si>
  <si>
    <t>data('gest2ns') != null</t>
  </si>
  <si>
    <t>data('CARTONA2') == 'VIC'</t>
  </si>
  <si>
    <t>LMP2_C</t>
  </si>
  <si>
    <t>QC2_M</t>
  </si>
  <si>
    <t>qc2_mns</t>
  </si>
  <si>
    <t>data('qc2_mns') != null</t>
  </si>
  <si>
    <t>QC2_C</t>
  </si>
  <si>
    <t>FER2_M</t>
  </si>
  <si>
    <t>fer2_mns</t>
  </si>
  <si>
    <t>data('fer2_mns') != null</t>
  </si>
  <si>
    <t>FER2_C</t>
  </si>
  <si>
    <t>FANSI2_M</t>
  </si>
  <si>
    <t>fansi2_mns</t>
  </si>
  <si>
    <t>data('fansi2_mns') != null</t>
  </si>
  <si>
    <t>FANSI2_C</t>
  </si>
  <si>
    <t>DATAEST2</t>
  </si>
  <si>
    <t>data('MULPRESA2') == '1'</t>
  </si>
  <si>
    <t>MAEBRAC2</t>
  </si>
  <si>
    <t>muacbig2</t>
  </si>
  <si>
    <t>data('muacbig2') != null</t>
  </si>
  <si>
    <t>MAEBRAC1</t>
  </si>
  <si>
    <t>muacbig1</t>
  </si>
  <si>
    <t>data('muacbig1') != null</t>
  </si>
  <si>
    <t>Day of visit</t>
  </si>
  <si>
    <t>Dia da visita</t>
  </si>
  <si>
    <t>do section parto</t>
  </si>
  <si>
    <t>gest2ns</t>
  </si>
  <si>
    <t>VISDIAPARTO</t>
  </si>
  <si>
    <t>adate.diffInDays(data('VISDIAPARTO'), data('OUTDATE'))&lt;1 || data('OUTDATE') == null</t>
  </si>
  <si>
    <t>PREGDIA</t>
  </si>
  <si>
    <t>data('PREGDIA') == null</t>
  </si>
  <si>
    <t>Ficha de Grávida</t>
  </si>
  <si>
    <t>Pregnant Form</t>
  </si>
  <si>
    <t>GRAVIDA</t>
  </si>
  <si>
    <t>adate.diffInDays(data('CONT'), data('LMP1_M'))&lt;1 || data('LMP1_M') == null</t>
  </si>
  <si>
    <t>adate.diffInDays(data('CONT'), data('LMP1_C'))&lt;1 || data('LMP1_C') == null</t>
  </si>
  <si>
    <t>adate.diffInDays(data('VISDIA2'), data('LMP2_M'))&lt;1 || data('LMP2_M') == null</t>
  </si>
  <si>
    <t>adate.diffInDays(data('VISDIA2'), data('LMP2_C'))&lt;1 || data('LMP2_C') == null</t>
  </si>
  <si>
    <t>Comment</t>
  </si>
  <si>
    <t>1stvisit</t>
  </si>
  <si>
    <t>2ndvisit</t>
  </si>
  <si>
    <t>parto</t>
  </si>
  <si>
    <t>MIF</t>
  </si>
  <si>
    <t>OBSVIS1</t>
  </si>
  <si>
    <t>OBSVIS2</t>
  </si>
  <si>
    <t>OBSPART</t>
  </si>
  <si>
    <t>{PREGID: opendatakit.getCurrentInstanceId(), REGID: data('REGID'), REGDIA: data('PREGDIA'), OBSPART: data('OBSPART'), OUTDATE: data('OUTDATE'), ASSISTPART: data('ASSISTPART'), CART_ANC: data('CART_ANC'), CDG_C: data('CDG_C'), CDG_M: data('CDG_M'), FEDEP_C: data('FEDEP_C'), FEDEP_M: data('FEDEP_M'), GRCONS: data('GRCONS'), GRINFOS: data('GRINFOS'), GRVAC: data('GRVAC'), LITTERSIZE: data('LITTERSIZE'), LOCPAR: data('LOCPAR'), QVFANSI_C: data('QVFANSI_C'), QVFANSI_M: data('QVFANSI_M'), TABPART: data('TABPART'), VACTTHI: data('VACTTHI')}</t>
  </si>
  <si>
    <t>nome</t>
  </si>
  <si>
    <t>calculation_name</t>
  </si>
  <si>
    <t>adate.display(data('mifdnasc'))</t>
  </si>
  <si>
    <t>displayMifdnasc</t>
  </si>
  <si>
    <t>mifdnasc</t>
  </si>
  <si>
    <t>&lt;b&gt;Registration of pregnancy: {{data.nome}} - Dob: {{calculates.displayMifdnasc}}&lt;b&gt;</t>
  </si>
  <si>
    <t>&lt;b&gt;Registro de gravidez: {{data.nome}} - Nas: {{calculates.displayMifdnasc}}&lt;b&gt;</t>
  </si>
  <si>
    <t>&lt;b&gt;2nd pregnancy visit: {{data.nome}} - Dob: {{calculates.displayMifdnasc}}&lt;b&gt;</t>
  </si>
  <si>
    <t>&lt;b&gt;2ª visita de gravidez: {{data.nome}} - Nas: {{calculates.displayMifdnasc}}&lt;b&gt;</t>
  </si>
  <si>
    <t>&lt;b&gt;Pregnancy visit: {{data.nome}} - Dob: {{calculates.displayMifdnasc}}&lt;b&gt;</t>
  </si>
  <si>
    <t>&lt;b&gt;Visita de gravidez: {{data.nome}} - Nas: {{calculates.displayMifdnasc}}&lt;b&gt;</t>
  </si>
  <si>
    <t>&lt;b&gt;After childbirth: {{data.nome}} - Dob: {{calculates.displayMifdnasc}}&lt;b&gt;</t>
  </si>
  <si>
    <t>&lt;b&gt;Depois de parto: {{data.nome}} - Nas: {{calculates.displayMifdnasc}}&lt;b&gt;</t>
  </si>
  <si>
    <t>Maternal middle upper arm circumference</t>
  </si>
  <si>
    <t>Date of last period</t>
  </si>
  <si>
    <t>Tem cartão de consulta pré-natal?</t>
  </si>
  <si>
    <t>Have prenatal consultation card?</t>
  </si>
  <si>
    <t>How many times did the pregnant woman receive iron tablets?</t>
  </si>
  <si>
    <t>The pregnant received fansidar (TPI, SP) how many times?</t>
  </si>
  <si>
    <t>Probable date of delivery indicated on the card?</t>
  </si>
  <si>
    <t>Socioeconomic status</t>
  </si>
  <si>
    <t>Status socioeconomico</t>
  </si>
  <si>
    <t xml:space="preserve">Comments to pregnancy registration </t>
  </si>
  <si>
    <t>Comentários ao registro de gravidez</t>
  </si>
  <si>
    <t>Comments to 2nd pregnancy visit</t>
  </si>
  <si>
    <t>Comentários à 2ª visita de gravidez</t>
  </si>
  <si>
    <t>Final state of pregnancy</t>
  </si>
  <si>
    <t>Date of end of pregnancy</t>
  </si>
  <si>
    <t>Did the woman get any Tetanus vaccine during pregnancy?</t>
  </si>
  <si>
    <t>A mulher recebeu alguma vacina anti-tetánica durante a gravidez?</t>
  </si>
  <si>
    <t>Quantas vacinas?</t>
  </si>
  <si>
    <t>How many vaccines?</t>
  </si>
  <si>
    <t>How many antenatal visits during this pregnancy?</t>
  </si>
  <si>
    <t>A mulher deu à luz na tabanca?</t>
  </si>
  <si>
    <t>Is this the closest hospital?</t>
  </si>
  <si>
    <t>Why not use the closest hospital?</t>
  </si>
  <si>
    <t>Comments to after the childbirth</t>
  </si>
  <si>
    <t>Comentários ao depois de parto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</si>
</sst>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/>
    <xf numFmtId="49" fontId="4" fillId="0" borderId="0" xfId="0" applyNumberFormat="1" applyFont="1"/>
    <xf numFmtId="0" fontId="0" fillId="0" borderId="0" xfId="3" applyFont="1" applyAlignment="1">
      <alignment wrapText="1"/>
    </xf>
    <xf numFmtId="0" fontId="0" fillId="0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Border="1"/>
    <xf numFmtId="0" fontId="1" fillId="0" borderId="0" xfId="0" applyFont="1" applyFill="1" applyBorder="1"/>
    <xf numFmtId="0" fontId="1" fillId="0" borderId="0" xfId="0" applyFont="1" applyBorder="1"/>
    <xf numFmtId="0" fontId="0" fillId="2" borderId="0" xfId="0" applyFill="1" applyBorder="1"/>
    <xf numFmtId="0" fontId="4" fillId="0" borderId="0" xfId="0" applyFont="1"/>
    <xf numFmtId="0" fontId="7" fillId="2" borderId="0" xfId="0" applyFont="1" applyFill="1"/>
    <xf numFmtId="0" fontId="0" fillId="3" borderId="0" xfId="0" applyFill="1"/>
    <xf numFmtId="0" fontId="0" fillId="5" borderId="0" xfId="0" applyFill="1"/>
    <xf numFmtId="0" fontId="0" fillId="5" borderId="0" xfId="0" applyFont="1" applyFill="1"/>
    <xf numFmtId="0" fontId="4" fillId="4" borderId="0" xfId="0" applyFont="1" applyFill="1"/>
    <xf numFmtId="0" fontId="0" fillId="6" borderId="0" xfId="0" applyFill="1"/>
    <xf numFmtId="0" fontId="8" fillId="0" borderId="0" xfId="0" applyFont="1"/>
    <xf numFmtId="0" fontId="4" fillId="0" borderId="0" xfId="0" applyFont="1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18730A62-28BE-437A-AABD-62A33FCC35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14.5703125" bestFit="1" customWidth="1"/>
    <col min="2" max="2" width="18.140625" bestFit="1" customWidth="1"/>
    <col min="3" max="3" width="28.85546875" bestFit="1" customWidth="1"/>
    <col min="4" max="4" width="28" bestFit="1" customWidth="1"/>
    <col min="5" max="5" width="17.5703125" bestFit="1" customWidth="1"/>
    <col min="6" max="6" width="28.5703125" bestFit="1" customWidth="1"/>
  </cols>
  <sheetData>
    <row r="1" spans="1:6" s="2" customFormat="1" x14ac:dyDescent="0.25">
      <c r="A1" s="2" t="s">
        <v>0</v>
      </c>
      <c r="B1" s="2" t="s">
        <v>1</v>
      </c>
      <c r="C1" s="2" t="s">
        <v>85</v>
      </c>
      <c r="D1" s="2" t="s">
        <v>16</v>
      </c>
      <c r="E1" s="2" t="s">
        <v>87</v>
      </c>
      <c r="F1" s="2" t="s">
        <v>18</v>
      </c>
    </row>
    <row r="2" spans="1:6" x14ac:dyDescent="0.25">
      <c r="A2" t="s">
        <v>2</v>
      </c>
      <c r="B2" t="s">
        <v>380</v>
      </c>
    </row>
    <row r="3" spans="1:6" x14ac:dyDescent="0.25">
      <c r="A3" t="s">
        <v>3</v>
      </c>
      <c r="B3">
        <v>10072019</v>
      </c>
    </row>
    <row r="4" spans="1:6" x14ac:dyDescent="0.25">
      <c r="A4" t="s">
        <v>4</v>
      </c>
      <c r="B4" t="s">
        <v>380</v>
      </c>
    </row>
    <row r="5" spans="1:6" x14ac:dyDescent="0.25">
      <c r="A5" t="s">
        <v>5</v>
      </c>
      <c r="C5" t="s">
        <v>379</v>
      </c>
      <c r="D5" t="s">
        <v>378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88</v>
      </c>
      <c r="E7" t="s">
        <v>19</v>
      </c>
      <c r="F7" t="s">
        <v>20</v>
      </c>
    </row>
    <row r="8" spans="1:6" x14ac:dyDescent="0.25">
      <c r="A8" s="4" t="s">
        <v>30</v>
      </c>
      <c r="B8" s="4" t="s">
        <v>31</v>
      </c>
    </row>
    <row r="9" spans="1:6" x14ac:dyDescent="0.25">
      <c r="A9" s="9" t="s">
        <v>32</v>
      </c>
      <c r="B9" t="s">
        <v>107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N83"/>
  <sheetViews>
    <sheetView workbookViewId="0">
      <pane ySplit="1" topLeftCell="A58" activePane="bottomLeft" state="frozen"/>
      <selection pane="bottomLeft" activeCell="A81" sqref="A81"/>
    </sheetView>
  </sheetViews>
  <sheetFormatPr defaultRowHeight="15" x14ac:dyDescent="0.25"/>
  <cols>
    <col min="1" max="1" width="17.42578125" bestFit="1" customWidth="1"/>
    <col min="2" max="2" width="15" bestFit="1" customWidth="1"/>
    <col min="3" max="3" width="16.7109375" bestFit="1" customWidth="1"/>
    <col min="8" max="8" width="17.42578125" bestFit="1" customWidth="1"/>
  </cols>
  <sheetData>
    <row r="1" spans="1:10" s="2" customFormat="1" x14ac:dyDescent="0.25">
      <c r="A1" s="2" t="s">
        <v>10</v>
      </c>
      <c r="B1" s="2" t="s">
        <v>8</v>
      </c>
      <c r="C1" s="2" t="s">
        <v>17</v>
      </c>
      <c r="D1" s="2" t="s">
        <v>385</v>
      </c>
    </row>
    <row r="2" spans="1:10" x14ac:dyDescent="0.25">
      <c r="A2" t="s">
        <v>329</v>
      </c>
      <c r="B2" t="s">
        <v>25</v>
      </c>
      <c r="C2" t="b">
        <v>0</v>
      </c>
      <c r="D2" t="s">
        <v>386</v>
      </c>
    </row>
    <row r="3" spans="1:10" x14ac:dyDescent="0.25">
      <c r="A3" t="s">
        <v>331</v>
      </c>
      <c r="B3" t="s">
        <v>104</v>
      </c>
      <c r="C3" t="b">
        <v>0</v>
      </c>
    </row>
    <row r="4" spans="1:10" x14ac:dyDescent="0.25">
      <c r="A4" t="s">
        <v>324</v>
      </c>
      <c r="B4" t="s">
        <v>29</v>
      </c>
      <c r="C4" t="b">
        <v>0</v>
      </c>
    </row>
    <row r="5" spans="1:10" x14ac:dyDescent="0.25">
      <c r="A5" t="s">
        <v>321</v>
      </c>
      <c r="B5" t="s">
        <v>29</v>
      </c>
      <c r="C5" t="b">
        <v>0</v>
      </c>
    </row>
    <row r="6" spans="1:10" x14ac:dyDescent="0.25">
      <c r="A6" t="s">
        <v>322</v>
      </c>
      <c r="B6" t="s">
        <v>235</v>
      </c>
      <c r="C6" t="b">
        <v>1</v>
      </c>
    </row>
    <row r="7" spans="1:10" x14ac:dyDescent="0.25">
      <c r="A7" t="s">
        <v>320</v>
      </c>
      <c r="B7" t="s">
        <v>29</v>
      </c>
      <c r="C7" t="b">
        <v>0</v>
      </c>
    </row>
    <row r="8" spans="1:10" x14ac:dyDescent="0.25">
      <c r="A8" t="s">
        <v>317</v>
      </c>
      <c r="B8" t="s">
        <v>29</v>
      </c>
      <c r="C8" t="b">
        <v>0</v>
      </c>
      <c r="J8" s="12"/>
    </row>
    <row r="9" spans="1:10" x14ac:dyDescent="0.25">
      <c r="A9" t="s">
        <v>318</v>
      </c>
      <c r="B9" t="s">
        <v>235</v>
      </c>
      <c r="C9" t="b">
        <v>1</v>
      </c>
    </row>
    <row r="10" spans="1:10" x14ac:dyDescent="0.25">
      <c r="A10" t="s">
        <v>326</v>
      </c>
      <c r="B10" t="s">
        <v>29</v>
      </c>
      <c r="C10" t="b">
        <v>0</v>
      </c>
      <c r="J10" s="12"/>
    </row>
    <row r="11" spans="1:10" x14ac:dyDescent="0.25">
      <c r="A11" t="s">
        <v>328</v>
      </c>
      <c r="B11" t="s">
        <v>235</v>
      </c>
      <c r="C11" t="b">
        <v>1</v>
      </c>
    </row>
    <row r="12" spans="1:10" x14ac:dyDescent="0.25">
      <c r="A12" t="s">
        <v>107</v>
      </c>
      <c r="B12" s="11" t="s">
        <v>25</v>
      </c>
      <c r="C12" t="b">
        <v>0</v>
      </c>
    </row>
    <row r="13" spans="1:10" x14ac:dyDescent="0.25">
      <c r="A13" t="s">
        <v>312</v>
      </c>
      <c r="B13" t="s">
        <v>104</v>
      </c>
      <c r="C13" t="b">
        <v>0</v>
      </c>
    </row>
    <row r="14" spans="1:10" x14ac:dyDescent="0.25">
      <c r="A14" t="s">
        <v>311</v>
      </c>
      <c r="B14" t="s">
        <v>104</v>
      </c>
      <c r="C14" t="b">
        <v>0</v>
      </c>
    </row>
    <row r="15" spans="1:10" x14ac:dyDescent="0.25">
      <c r="A15" t="s">
        <v>367</v>
      </c>
      <c r="B15" t="s">
        <v>29</v>
      </c>
      <c r="C15" t="b">
        <v>0</v>
      </c>
    </row>
    <row r="16" spans="1:10" x14ac:dyDescent="0.25">
      <c r="A16" t="s">
        <v>368</v>
      </c>
      <c r="B16" t="s">
        <v>235</v>
      </c>
      <c r="C16" t="b">
        <v>1</v>
      </c>
    </row>
    <row r="17" spans="1:4" x14ac:dyDescent="0.25">
      <c r="A17" t="s">
        <v>390</v>
      </c>
      <c r="B17" t="s">
        <v>103</v>
      </c>
      <c r="C17" t="b">
        <v>0</v>
      </c>
    </row>
    <row r="18" spans="1:4" x14ac:dyDescent="0.25">
      <c r="A18" s="11" t="s">
        <v>376</v>
      </c>
      <c r="B18" s="11" t="s">
        <v>104</v>
      </c>
      <c r="C18" t="b">
        <v>0</v>
      </c>
    </row>
    <row r="19" spans="1:4" x14ac:dyDescent="0.25">
      <c r="A19" t="s">
        <v>316</v>
      </c>
      <c r="B19" t="s">
        <v>29</v>
      </c>
      <c r="C19" t="b">
        <v>0</v>
      </c>
    </row>
    <row r="20" spans="1:4" x14ac:dyDescent="0.25">
      <c r="A20" t="s">
        <v>313</v>
      </c>
      <c r="B20" t="s">
        <v>29</v>
      </c>
      <c r="C20" t="b">
        <v>0</v>
      </c>
    </row>
    <row r="21" spans="1:4" x14ac:dyDescent="0.25">
      <c r="A21" t="s">
        <v>314</v>
      </c>
      <c r="B21" t="s">
        <v>235</v>
      </c>
      <c r="C21" t="b">
        <v>1</v>
      </c>
    </row>
    <row r="23" spans="1:4" x14ac:dyDescent="0.25">
      <c r="A23" t="s">
        <v>344</v>
      </c>
      <c r="B23" t="s">
        <v>25</v>
      </c>
      <c r="C23" t="b">
        <v>0</v>
      </c>
      <c r="D23" t="s">
        <v>387</v>
      </c>
    </row>
    <row r="24" spans="1:4" x14ac:dyDescent="0.25">
      <c r="A24" t="s">
        <v>362</v>
      </c>
      <c r="B24" t="s">
        <v>104</v>
      </c>
      <c r="C24" t="b">
        <v>0</v>
      </c>
    </row>
    <row r="25" spans="1:4" x14ac:dyDescent="0.25">
      <c r="A25" t="s">
        <v>361</v>
      </c>
      <c r="B25" t="s">
        <v>29</v>
      </c>
      <c r="C25" t="b">
        <v>0</v>
      </c>
    </row>
    <row r="26" spans="1:4" x14ac:dyDescent="0.25">
      <c r="A26" t="s">
        <v>358</v>
      </c>
      <c r="B26" t="s">
        <v>29</v>
      </c>
      <c r="C26" t="b">
        <v>0</v>
      </c>
    </row>
    <row r="27" spans="1:4" x14ac:dyDescent="0.25">
      <c r="A27" t="s">
        <v>359</v>
      </c>
      <c r="B27" t="s">
        <v>235</v>
      </c>
      <c r="C27" t="b">
        <v>1</v>
      </c>
    </row>
    <row r="28" spans="1:4" x14ac:dyDescent="0.25">
      <c r="A28" t="s">
        <v>357</v>
      </c>
      <c r="B28" t="s">
        <v>29</v>
      </c>
      <c r="C28" t="b">
        <v>0</v>
      </c>
    </row>
    <row r="29" spans="1:4" x14ac:dyDescent="0.25">
      <c r="A29" t="s">
        <v>354</v>
      </c>
      <c r="B29" t="s">
        <v>29</v>
      </c>
      <c r="C29" t="b">
        <v>0</v>
      </c>
    </row>
    <row r="30" spans="1:4" x14ac:dyDescent="0.25">
      <c r="A30" t="s">
        <v>355</v>
      </c>
      <c r="B30" t="s">
        <v>235</v>
      </c>
      <c r="C30" t="b">
        <v>1</v>
      </c>
    </row>
    <row r="31" spans="1:4" x14ac:dyDescent="0.25">
      <c r="A31" t="s">
        <v>345</v>
      </c>
      <c r="B31" t="s">
        <v>29</v>
      </c>
      <c r="C31" t="b">
        <v>0</v>
      </c>
    </row>
    <row r="32" spans="1:4" x14ac:dyDescent="0.25">
      <c r="A32" t="s">
        <v>373</v>
      </c>
      <c r="B32" t="s">
        <v>235</v>
      </c>
      <c r="C32" t="b">
        <v>1</v>
      </c>
    </row>
    <row r="33" spans="1:13" x14ac:dyDescent="0.25">
      <c r="A33" t="s">
        <v>349</v>
      </c>
      <c r="B33" t="s">
        <v>104</v>
      </c>
      <c r="C33" t="b">
        <v>0</v>
      </c>
      <c r="F33" s="11"/>
      <c r="G33" s="11"/>
    </row>
    <row r="34" spans="1:13" x14ac:dyDescent="0.25">
      <c r="A34" t="s">
        <v>346</v>
      </c>
      <c r="B34" t="s">
        <v>104</v>
      </c>
      <c r="C34" t="b">
        <v>0</v>
      </c>
      <c r="G34" s="11"/>
    </row>
    <row r="35" spans="1:13" x14ac:dyDescent="0.25">
      <c r="A35" t="s">
        <v>364</v>
      </c>
      <c r="B35" t="s">
        <v>29</v>
      </c>
      <c r="C35" t="b">
        <v>0</v>
      </c>
      <c r="G35" s="11"/>
    </row>
    <row r="36" spans="1:13" x14ac:dyDescent="0.25">
      <c r="A36" t="s">
        <v>365</v>
      </c>
      <c r="B36" t="s">
        <v>235</v>
      </c>
      <c r="C36" t="b">
        <v>1</v>
      </c>
      <c r="G36" s="11"/>
    </row>
    <row r="37" spans="1:13" x14ac:dyDescent="0.25">
      <c r="A37" t="s">
        <v>341</v>
      </c>
      <c r="B37" t="s">
        <v>25</v>
      </c>
      <c r="C37" t="b">
        <v>0</v>
      </c>
      <c r="G37" s="11"/>
    </row>
    <row r="38" spans="1:13" x14ac:dyDescent="0.25">
      <c r="A38" s="12" t="s">
        <v>391</v>
      </c>
      <c r="B38" s="12" t="s">
        <v>103</v>
      </c>
      <c r="C38" t="b">
        <v>0</v>
      </c>
      <c r="G38" s="11"/>
    </row>
    <row r="39" spans="1:13" x14ac:dyDescent="0.25">
      <c r="A39" t="s">
        <v>353</v>
      </c>
      <c r="B39" t="s">
        <v>29</v>
      </c>
      <c r="C39" t="b">
        <v>0</v>
      </c>
      <c r="G39" s="11"/>
    </row>
    <row r="40" spans="1:13" x14ac:dyDescent="0.25">
      <c r="A40" t="s">
        <v>350</v>
      </c>
      <c r="B40" t="s">
        <v>29</v>
      </c>
      <c r="C40" t="b">
        <v>0</v>
      </c>
      <c r="L40" s="11"/>
      <c r="M40" s="11"/>
    </row>
    <row r="41" spans="1:13" x14ac:dyDescent="0.25">
      <c r="A41" t="s">
        <v>351</v>
      </c>
      <c r="B41" t="s">
        <v>235</v>
      </c>
      <c r="C41" t="b">
        <v>1</v>
      </c>
    </row>
    <row r="42" spans="1:13" x14ac:dyDescent="0.25">
      <c r="A42" s="11" t="s">
        <v>335</v>
      </c>
      <c r="B42" s="11" t="s">
        <v>104</v>
      </c>
      <c r="C42" t="b">
        <v>0</v>
      </c>
    </row>
    <row r="43" spans="1:13" x14ac:dyDescent="0.25">
      <c r="E43" s="11"/>
      <c r="F43" s="11"/>
    </row>
    <row r="44" spans="1:13" x14ac:dyDescent="0.25">
      <c r="A44" t="s">
        <v>119</v>
      </c>
      <c r="B44" t="s">
        <v>29</v>
      </c>
      <c r="C44" t="b">
        <v>0</v>
      </c>
      <c r="D44" t="s">
        <v>388</v>
      </c>
    </row>
    <row r="45" spans="1:13" x14ac:dyDescent="0.25">
      <c r="A45" t="s">
        <v>257</v>
      </c>
      <c r="B45" t="s">
        <v>235</v>
      </c>
      <c r="C45" t="b">
        <v>1</v>
      </c>
    </row>
    <row r="46" spans="1:13" x14ac:dyDescent="0.25">
      <c r="A46" t="s">
        <v>157</v>
      </c>
      <c r="B46" t="s">
        <v>25</v>
      </c>
      <c r="C46" t="b">
        <v>0</v>
      </c>
    </row>
    <row r="47" spans="1:13" x14ac:dyDescent="0.25">
      <c r="A47" t="s">
        <v>140</v>
      </c>
      <c r="B47" t="s">
        <v>25</v>
      </c>
      <c r="C47" t="b">
        <v>0</v>
      </c>
    </row>
    <row r="48" spans="1:13" x14ac:dyDescent="0.25">
      <c r="A48" t="s">
        <v>146</v>
      </c>
      <c r="B48" t="s">
        <v>29</v>
      </c>
      <c r="C48" t="b">
        <v>0</v>
      </c>
    </row>
    <row r="49" spans="1:14" x14ac:dyDescent="0.25">
      <c r="A49" t="s">
        <v>144</v>
      </c>
      <c r="B49" t="s">
        <v>29</v>
      </c>
      <c r="C49" t="b">
        <v>0</v>
      </c>
      <c r="E49" s="11"/>
      <c r="F49" s="11"/>
    </row>
    <row r="50" spans="1:14" x14ac:dyDescent="0.25">
      <c r="A50" t="s">
        <v>259</v>
      </c>
      <c r="B50" t="s">
        <v>235</v>
      </c>
      <c r="C50" t="b">
        <v>1</v>
      </c>
    </row>
    <row r="51" spans="1:14" x14ac:dyDescent="0.25">
      <c r="A51" t="s">
        <v>148</v>
      </c>
      <c r="B51" t="s">
        <v>29</v>
      </c>
      <c r="C51" t="b">
        <v>0</v>
      </c>
    </row>
    <row r="52" spans="1:14" x14ac:dyDescent="0.25">
      <c r="A52" t="s">
        <v>147</v>
      </c>
      <c r="B52" t="s">
        <v>29</v>
      </c>
      <c r="C52" t="b">
        <v>0</v>
      </c>
    </row>
    <row r="53" spans="1:14" x14ac:dyDescent="0.25">
      <c r="A53" t="s">
        <v>261</v>
      </c>
      <c r="B53" t="s">
        <v>235</v>
      </c>
      <c r="C53" t="b">
        <v>1</v>
      </c>
      <c r="M53" s="11"/>
      <c r="N53" s="11"/>
    </row>
    <row r="54" spans="1:14" x14ac:dyDescent="0.25">
      <c r="A54" t="s">
        <v>138</v>
      </c>
      <c r="B54" t="s">
        <v>25</v>
      </c>
      <c r="C54" t="b">
        <v>0</v>
      </c>
    </row>
    <row r="55" spans="1:14" x14ac:dyDescent="0.25">
      <c r="A55" t="s">
        <v>133</v>
      </c>
      <c r="B55" t="s">
        <v>25</v>
      </c>
      <c r="C55" t="b">
        <v>0</v>
      </c>
    </row>
    <row r="56" spans="1:14" x14ac:dyDescent="0.25">
      <c r="A56" t="s">
        <v>141</v>
      </c>
      <c r="B56" t="s">
        <v>25</v>
      </c>
      <c r="C56" t="b">
        <v>0</v>
      </c>
    </row>
    <row r="57" spans="1:14" x14ac:dyDescent="0.25">
      <c r="A57" t="s">
        <v>124</v>
      </c>
      <c r="B57" t="s">
        <v>25</v>
      </c>
      <c r="C57" t="b">
        <v>1</v>
      </c>
    </row>
    <row r="58" spans="1:14" x14ac:dyDescent="0.25">
      <c r="A58" t="s">
        <v>128</v>
      </c>
      <c r="B58" t="s">
        <v>25</v>
      </c>
      <c r="C58" t="b">
        <v>1</v>
      </c>
    </row>
    <row r="59" spans="1:14" x14ac:dyDescent="0.25">
      <c r="A59" t="s">
        <v>122</v>
      </c>
      <c r="B59" t="s">
        <v>29</v>
      </c>
      <c r="C59" t="b">
        <v>0</v>
      </c>
    </row>
    <row r="60" spans="1:14" x14ac:dyDescent="0.25">
      <c r="A60" t="s">
        <v>154</v>
      </c>
      <c r="B60" t="s">
        <v>25</v>
      </c>
      <c r="C60" t="b">
        <v>0</v>
      </c>
    </row>
    <row r="61" spans="1:14" x14ac:dyDescent="0.25">
      <c r="A61" s="12" t="s">
        <v>392</v>
      </c>
      <c r="B61" s="12" t="s">
        <v>103</v>
      </c>
      <c r="C61" t="b">
        <v>0</v>
      </c>
    </row>
    <row r="62" spans="1:14" x14ac:dyDescent="0.25">
      <c r="A62" t="s">
        <v>117</v>
      </c>
      <c r="B62" t="s">
        <v>104</v>
      </c>
      <c r="C62" t="b">
        <v>0</v>
      </c>
    </row>
    <row r="63" spans="1:14" x14ac:dyDescent="0.25">
      <c r="A63" t="s">
        <v>116</v>
      </c>
      <c r="B63" t="s">
        <v>25</v>
      </c>
      <c r="C63" t="b">
        <v>0</v>
      </c>
    </row>
    <row r="64" spans="1:14" x14ac:dyDescent="0.25">
      <c r="A64" t="s">
        <v>277</v>
      </c>
      <c r="B64" t="s">
        <v>273</v>
      </c>
      <c r="C64" t="b">
        <v>0</v>
      </c>
    </row>
    <row r="65" spans="1:4" x14ac:dyDescent="0.25">
      <c r="A65" t="s">
        <v>279</v>
      </c>
      <c r="B65" t="s">
        <v>235</v>
      </c>
      <c r="C65" t="b">
        <v>1</v>
      </c>
    </row>
    <row r="66" spans="1:4" x14ac:dyDescent="0.25">
      <c r="A66" t="s">
        <v>281</v>
      </c>
      <c r="B66" t="s">
        <v>103</v>
      </c>
      <c r="C66" t="b">
        <v>0</v>
      </c>
    </row>
    <row r="67" spans="1:4" x14ac:dyDescent="0.25">
      <c r="A67" t="s">
        <v>285</v>
      </c>
      <c r="B67" t="s">
        <v>103</v>
      </c>
      <c r="C67" t="b">
        <v>0</v>
      </c>
    </row>
    <row r="68" spans="1:4" x14ac:dyDescent="0.25">
      <c r="A68" t="s">
        <v>282</v>
      </c>
      <c r="B68" t="s">
        <v>25</v>
      </c>
      <c r="C68" t="b">
        <v>0</v>
      </c>
    </row>
    <row r="69" spans="1:4" x14ac:dyDescent="0.25">
      <c r="A69" t="s">
        <v>150</v>
      </c>
      <c r="B69" t="s">
        <v>29</v>
      </c>
      <c r="C69" t="b">
        <v>0</v>
      </c>
    </row>
    <row r="70" spans="1:4" x14ac:dyDescent="0.25">
      <c r="A70" t="s">
        <v>149</v>
      </c>
      <c r="B70" t="s">
        <v>29</v>
      </c>
      <c r="C70" t="b">
        <v>0</v>
      </c>
    </row>
    <row r="71" spans="1:4" x14ac:dyDescent="0.25">
      <c r="A71" t="s">
        <v>263</v>
      </c>
      <c r="B71" t="s">
        <v>235</v>
      </c>
      <c r="C71" t="b">
        <v>1</v>
      </c>
    </row>
    <row r="72" spans="1:4" x14ac:dyDescent="0.25">
      <c r="A72" t="s">
        <v>275</v>
      </c>
      <c r="B72" t="s">
        <v>273</v>
      </c>
      <c r="C72" t="b">
        <v>1</v>
      </c>
    </row>
    <row r="73" spans="1:4" x14ac:dyDescent="0.25">
      <c r="A73" t="s">
        <v>151</v>
      </c>
      <c r="B73" t="s">
        <v>25</v>
      </c>
      <c r="C73" t="b">
        <v>0</v>
      </c>
    </row>
    <row r="74" spans="1:4" x14ac:dyDescent="0.25">
      <c r="A74" t="s">
        <v>143</v>
      </c>
      <c r="B74" t="s">
        <v>29</v>
      </c>
      <c r="C74" t="b">
        <v>0</v>
      </c>
    </row>
    <row r="75" spans="1:4" x14ac:dyDescent="0.25">
      <c r="A75" s="11" t="s">
        <v>374</v>
      </c>
      <c r="B75" s="11" t="s">
        <v>104</v>
      </c>
      <c r="C75" t="b">
        <v>0</v>
      </c>
    </row>
    <row r="77" spans="1:4" x14ac:dyDescent="0.25">
      <c r="A77" t="s">
        <v>244</v>
      </c>
      <c r="B77" t="s">
        <v>103</v>
      </c>
      <c r="C77" t="b">
        <v>0</v>
      </c>
      <c r="D77" t="s">
        <v>389</v>
      </c>
    </row>
    <row r="78" spans="1:4" x14ac:dyDescent="0.25">
      <c r="A78" t="s">
        <v>100</v>
      </c>
      <c r="B78" t="s">
        <v>104</v>
      </c>
      <c r="C78" t="b">
        <v>0</v>
      </c>
    </row>
    <row r="79" spans="1:4" x14ac:dyDescent="0.25">
      <c r="A79" t="s">
        <v>332</v>
      </c>
      <c r="B79" t="s">
        <v>25</v>
      </c>
      <c r="C79" t="b">
        <v>0</v>
      </c>
    </row>
    <row r="80" spans="1:4" x14ac:dyDescent="0.25">
      <c r="A80" t="s">
        <v>394</v>
      </c>
      <c r="B80" t="s">
        <v>103</v>
      </c>
      <c r="C80" t="b">
        <v>1</v>
      </c>
    </row>
    <row r="81" spans="1:3" x14ac:dyDescent="0.25">
      <c r="A81" t="s">
        <v>398</v>
      </c>
      <c r="B81" t="s">
        <v>104</v>
      </c>
      <c r="C81" t="b">
        <v>1</v>
      </c>
    </row>
    <row r="82" spans="1:3" x14ac:dyDescent="0.25">
      <c r="A82" t="s">
        <v>102</v>
      </c>
      <c r="B82" t="s">
        <v>103</v>
      </c>
      <c r="C82" t="b">
        <v>0</v>
      </c>
    </row>
    <row r="83" spans="1:3" x14ac:dyDescent="0.25">
      <c r="A83" t="s">
        <v>224</v>
      </c>
      <c r="B83" t="s">
        <v>103</v>
      </c>
      <c r="C83" t="b">
        <v>0</v>
      </c>
    </row>
  </sheetData>
  <sortState xmlns:xlrd2="http://schemas.microsoft.com/office/spreadsheetml/2017/richdata2" ref="A77:C83">
    <sortCondition ref="A7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N6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2.42578125" bestFit="1" customWidth="1"/>
    <col min="2" max="2" width="17.85546875" bestFit="1" customWidth="1"/>
    <col min="3" max="3" width="28.5703125" bestFit="1" customWidth="1"/>
    <col min="4" max="4" width="21.140625" bestFit="1" customWidth="1"/>
    <col min="5" max="5" width="15.425781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9.42578125" bestFit="1" customWidth="1"/>
    <col min="11" max="11" width="31.7109375" bestFit="1" customWidth="1"/>
    <col min="12" max="12" width="68" bestFit="1" customWidth="1"/>
    <col min="13" max="13" width="37.42578125" bestFit="1" customWidth="1"/>
    <col min="14" max="14" width="30.28515625" bestFit="1" customWidth="1"/>
  </cols>
  <sheetData>
    <row r="1" spans="1:14" s="2" customFormat="1" x14ac:dyDescent="0.25">
      <c r="A1" s="3" t="s">
        <v>27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86</v>
      </c>
      <c r="H1" s="2" t="s">
        <v>11</v>
      </c>
      <c r="I1" s="3" t="s">
        <v>26</v>
      </c>
      <c r="J1" s="2" t="s">
        <v>35</v>
      </c>
      <c r="K1" s="2" t="s">
        <v>291</v>
      </c>
      <c r="L1" s="3" t="s">
        <v>298</v>
      </c>
      <c r="M1" s="3" t="s">
        <v>299</v>
      </c>
      <c r="N1" s="3" t="s">
        <v>300</v>
      </c>
    </row>
    <row r="2" spans="1:14" x14ac:dyDescent="0.25">
      <c r="B2" t="s">
        <v>80</v>
      </c>
      <c r="C2" t="s">
        <v>377</v>
      </c>
    </row>
    <row r="3" spans="1:14" x14ac:dyDescent="0.25">
      <c r="B3" t="s">
        <v>308</v>
      </c>
    </row>
    <row r="4" spans="1:14" x14ac:dyDescent="0.25">
      <c r="B4" t="s">
        <v>307</v>
      </c>
    </row>
    <row r="5" spans="1:14" x14ac:dyDescent="0.25">
      <c r="B5" t="s">
        <v>309</v>
      </c>
    </row>
    <row r="6" spans="1:14" x14ac:dyDescent="0.25">
      <c r="B6" t="s">
        <v>81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B4652-1939-4CCD-AEEB-1868D449AB6E}">
  <dimension ref="A1:M89"/>
  <sheetViews>
    <sheetView zoomScaleNormal="100" workbookViewId="0">
      <pane ySplit="1" topLeftCell="A71" activePane="bottomLeft" state="frozen"/>
      <selection pane="bottomLeft" activeCell="G88" sqref="G88:H88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15" bestFit="1" customWidth="1"/>
    <col min="5" max="5" width="10.42578125" bestFit="1" customWidth="1"/>
    <col min="6" max="6" width="17.42578125" bestFit="1" customWidth="1"/>
    <col min="7" max="7" width="32.140625" bestFit="1" customWidth="1"/>
    <col min="8" max="8" width="35" customWidth="1"/>
    <col min="9" max="10" width="12.140625" bestFit="1" customWidth="1"/>
    <col min="11" max="11" width="34.7109375" customWidth="1"/>
    <col min="12" max="12" width="37.42578125" bestFit="1" customWidth="1"/>
    <col min="13" max="13" width="30.28515625" bestFit="1" customWidth="1"/>
  </cols>
  <sheetData>
    <row r="1" spans="1:13" s="2" customFormat="1" x14ac:dyDescent="0.25">
      <c r="A1" s="3" t="s">
        <v>27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86</v>
      </c>
      <c r="H1" s="2" t="s">
        <v>11</v>
      </c>
      <c r="I1" s="3" t="s">
        <v>26</v>
      </c>
      <c r="J1" s="2" t="s">
        <v>291</v>
      </c>
      <c r="K1" s="3" t="s">
        <v>298</v>
      </c>
      <c r="L1" s="3" t="s">
        <v>299</v>
      </c>
      <c r="M1" s="3" t="s">
        <v>300</v>
      </c>
    </row>
    <row r="2" spans="1:13" s="11" customFormat="1" x14ac:dyDescent="0.25">
      <c r="A2" s="10"/>
      <c r="B2" s="11" t="s">
        <v>12</v>
      </c>
      <c r="I2" s="10"/>
      <c r="K2" s="10"/>
      <c r="L2" s="10"/>
      <c r="M2" s="10"/>
    </row>
    <row r="3" spans="1:13" x14ac:dyDescent="0.25">
      <c r="D3" t="s">
        <v>28</v>
      </c>
      <c r="G3" t="s">
        <v>399</v>
      </c>
      <c r="H3" t="s">
        <v>400</v>
      </c>
    </row>
    <row r="4" spans="1:13" s="11" customFormat="1" x14ac:dyDescent="0.25">
      <c r="A4" s="10"/>
      <c r="D4" s="11" t="s">
        <v>132</v>
      </c>
      <c r="F4" t="s">
        <v>107</v>
      </c>
      <c r="I4" s="10">
        <v>1</v>
      </c>
      <c r="K4" s="10"/>
      <c r="L4" s="10"/>
      <c r="M4" s="10"/>
    </row>
    <row r="5" spans="1:13" s="11" customFormat="1" x14ac:dyDescent="0.25">
      <c r="A5" s="10"/>
      <c r="D5" s="11" t="s">
        <v>132</v>
      </c>
      <c r="F5" s="11" t="s">
        <v>376</v>
      </c>
      <c r="I5" s="12" t="s">
        <v>310</v>
      </c>
      <c r="K5" s="10"/>
      <c r="L5" s="10"/>
      <c r="M5" s="10"/>
    </row>
    <row r="6" spans="1:13" s="11" customFormat="1" x14ac:dyDescent="0.25">
      <c r="A6" s="10"/>
      <c r="D6" s="11" t="s">
        <v>104</v>
      </c>
      <c r="F6" s="11" t="s">
        <v>376</v>
      </c>
      <c r="G6" s="12" t="s">
        <v>333</v>
      </c>
      <c r="H6" s="12" t="s">
        <v>334</v>
      </c>
      <c r="I6" s="10"/>
      <c r="K6" s="10"/>
      <c r="L6" s="10"/>
      <c r="M6" s="10"/>
    </row>
    <row r="7" spans="1:13" s="11" customFormat="1" x14ac:dyDescent="0.25">
      <c r="A7" s="10"/>
      <c r="B7" s="11" t="s">
        <v>13</v>
      </c>
      <c r="G7" s="12"/>
      <c r="H7" s="12"/>
      <c r="I7" s="10"/>
      <c r="K7" s="10"/>
      <c r="L7" s="10"/>
      <c r="M7" s="10"/>
    </row>
    <row r="8" spans="1:13" x14ac:dyDescent="0.25">
      <c r="A8" s="19"/>
      <c r="B8" t="s">
        <v>80</v>
      </c>
      <c r="C8" t="s">
        <v>330</v>
      </c>
    </row>
    <row r="9" spans="1:13" x14ac:dyDescent="0.25">
      <c r="B9" t="s">
        <v>12</v>
      </c>
    </row>
    <row r="10" spans="1:13" x14ac:dyDescent="0.25">
      <c r="D10" t="s">
        <v>28</v>
      </c>
      <c r="G10" t="s">
        <v>399</v>
      </c>
      <c r="H10" t="s">
        <v>400</v>
      </c>
    </row>
    <row r="11" spans="1:13" x14ac:dyDescent="0.25">
      <c r="D11" t="s">
        <v>29</v>
      </c>
      <c r="F11" t="s">
        <v>367</v>
      </c>
      <c r="G11" t="s">
        <v>407</v>
      </c>
      <c r="H11" t="s">
        <v>245</v>
      </c>
    </row>
    <row r="12" spans="1:13" x14ac:dyDescent="0.25">
      <c r="D12" t="s">
        <v>235</v>
      </c>
      <c r="E12" t="s">
        <v>236</v>
      </c>
      <c r="F12" t="s">
        <v>368</v>
      </c>
    </row>
    <row r="13" spans="1:13" x14ac:dyDescent="0.25">
      <c r="B13" t="s">
        <v>80</v>
      </c>
      <c r="C13" t="s">
        <v>369</v>
      </c>
    </row>
    <row r="14" spans="1:13" x14ac:dyDescent="0.25">
      <c r="D14" t="s">
        <v>132</v>
      </c>
      <c r="F14" t="s">
        <v>367</v>
      </c>
      <c r="I14">
        <v>555</v>
      </c>
    </row>
    <row r="15" spans="1:13" x14ac:dyDescent="0.25">
      <c r="B15" t="s">
        <v>81</v>
      </c>
    </row>
    <row r="17" spans="1:9" x14ac:dyDescent="0.25">
      <c r="B17" t="s">
        <v>13</v>
      </c>
    </row>
    <row r="18" spans="1:9" x14ac:dyDescent="0.25">
      <c r="A18" s="19"/>
      <c r="B18" t="s">
        <v>81</v>
      </c>
    </row>
    <row r="19" spans="1:9" x14ac:dyDescent="0.25">
      <c r="B19" t="s">
        <v>12</v>
      </c>
    </row>
    <row r="20" spans="1:9" x14ac:dyDescent="0.25">
      <c r="D20" t="s">
        <v>28</v>
      </c>
      <c r="G20" t="s">
        <v>399</v>
      </c>
      <c r="H20" t="s">
        <v>400</v>
      </c>
    </row>
    <row r="21" spans="1:9" x14ac:dyDescent="0.25">
      <c r="D21" t="s">
        <v>25</v>
      </c>
      <c r="E21" t="s">
        <v>48</v>
      </c>
      <c r="F21" t="s">
        <v>329</v>
      </c>
      <c r="G21" s="9" t="s">
        <v>410</v>
      </c>
      <c r="H21" t="s">
        <v>409</v>
      </c>
    </row>
    <row r="22" spans="1:9" x14ac:dyDescent="0.25">
      <c r="B22" t="s">
        <v>13</v>
      </c>
    </row>
    <row r="23" spans="1:9" x14ac:dyDescent="0.25">
      <c r="B23" t="s">
        <v>12</v>
      </c>
    </row>
    <row r="24" spans="1:9" x14ac:dyDescent="0.25">
      <c r="D24" t="s">
        <v>28</v>
      </c>
      <c r="G24" t="s">
        <v>399</v>
      </c>
      <c r="H24" t="s">
        <v>400</v>
      </c>
    </row>
    <row r="25" spans="1:9" x14ac:dyDescent="0.25">
      <c r="D25" t="s">
        <v>29</v>
      </c>
      <c r="F25" t="s">
        <v>326</v>
      </c>
      <c r="G25" s="9" t="s">
        <v>255</v>
      </c>
      <c r="H25" t="s">
        <v>39</v>
      </c>
    </row>
    <row r="26" spans="1:9" x14ac:dyDescent="0.25">
      <c r="D26" t="s">
        <v>235</v>
      </c>
      <c r="E26" t="s">
        <v>256</v>
      </c>
      <c r="F26" t="s">
        <v>328</v>
      </c>
    </row>
    <row r="27" spans="1:9" x14ac:dyDescent="0.25">
      <c r="B27" t="s">
        <v>80</v>
      </c>
      <c r="C27" t="s">
        <v>327</v>
      </c>
    </row>
    <row r="28" spans="1:9" x14ac:dyDescent="0.25">
      <c r="D28" t="s">
        <v>132</v>
      </c>
      <c r="F28" t="s">
        <v>326</v>
      </c>
      <c r="I28">
        <v>99</v>
      </c>
    </row>
    <row r="29" spans="1:9" x14ac:dyDescent="0.25">
      <c r="B29" t="s">
        <v>81</v>
      </c>
    </row>
    <row r="30" spans="1:9" x14ac:dyDescent="0.25">
      <c r="B30" t="s">
        <v>13</v>
      </c>
    </row>
    <row r="31" spans="1:9" x14ac:dyDescent="0.25">
      <c r="B31" t="s">
        <v>12</v>
      </c>
    </row>
    <row r="32" spans="1:9" x14ac:dyDescent="0.25">
      <c r="D32" t="s">
        <v>28</v>
      </c>
      <c r="G32" t="s">
        <v>399</v>
      </c>
      <c r="H32" t="s">
        <v>400</v>
      </c>
    </row>
    <row r="33" spans="2:13" x14ac:dyDescent="0.25">
      <c r="D33" t="s">
        <v>28</v>
      </c>
      <c r="G33" s="9" t="s">
        <v>408</v>
      </c>
      <c r="H33" t="s">
        <v>40</v>
      </c>
    </row>
    <row r="34" spans="2:13" x14ac:dyDescent="0.25">
      <c r="D34" t="s">
        <v>104</v>
      </c>
      <c r="F34" t="s">
        <v>311</v>
      </c>
      <c r="G34" t="s">
        <v>83</v>
      </c>
      <c r="H34" t="s">
        <v>42</v>
      </c>
      <c r="K34" t="s">
        <v>381</v>
      </c>
      <c r="L34" t="s">
        <v>301</v>
      </c>
      <c r="M34" t="s">
        <v>301</v>
      </c>
    </row>
    <row r="35" spans="2:13" x14ac:dyDescent="0.25">
      <c r="B35" t="s">
        <v>80</v>
      </c>
      <c r="C35" t="s">
        <v>325</v>
      </c>
    </row>
    <row r="36" spans="2:13" x14ac:dyDescent="0.25">
      <c r="D36" t="s">
        <v>104</v>
      </c>
      <c r="F36" t="s">
        <v>312</v>
      </c>
      <c r="G36" t="s">
        <v>82</v>
      </c>
      <c r="H36" t="s">
        <v>41</v>
      </c>
      <c r="K36" t="s">
        <v>382</v>
      </c>
      <c r="L36" t="s">
        <v>301</v>
      </c>
      <c r="M36" t="s">
        <v>301</v>
      </c>
    </row>
    <row r="37" spans="2:13" x14ac:dyDescent="0.25">
      <c r="B37" t="s">
        <v>81</v>
      </c>
    </row>
    <row r="38" spans="2:13" x14ac:dyDescent="0.25">
      <c r="B38" t="s">
        <v>13</v>
      </c>
    </row>
    <row r="39" spans="2:13" x14ac:dyDescent="0.25">
      <c r="B39" t="s">
        <v>12</v>
      </c>
    </row>
    <row r="40" spans="2:13" x14ac:dyDescent="0.25">
      <c r="D40" t="s">
        <v>28</v>
      </c>
      <c r="G40" t="s">
        <v>399</v>
      </c>
      <c r="H40" t="s">
        <v>400</v>
      </c>
    </row>
    <row r="41" spans="2:13" x14ac:dyDescent="0.25">
      <c r="D41" t="s">
        <v>28</v>
      </c>
      <c r="G41" t="s">
        <v>84</v>
      </c>
      <c r="H41" t="s">
        <v>45</v>
      </c>
    </row>
    <row r="42" spans="2:13" x14ac:dyDescent="0.25">
      <c r="D42" t="s">
        <v>29</v>
      </c>
      <c r="F42" t="s">
        <v>313</v>
      </c>
      <c r="G42" t="s">
        <v>83</v>
      </c>
      <c r="H42" t="s">
        <v>42</v>
      </c>
    </row>
    <row r="43" spans="2:13" x14ac:dyDescent="0.25">
      <c r="D43" t="s">
        <v>235</v>
      </c>
      <c r="E43" t="s">
        <v>256</v>
      </c>
      <c r="F43" t="s">
        <v>314</v>
      </c>
    </row>
    <row r="44" spans="2:13" x14ac:dyDescent="0.25">
      <c r="B44" t="s">
        <v>80</v>
      </c>
      <c r="C44" t="s">
        <v>315</v>
      </c>
    </row>
    <row r="45" spans="2:13" x14ac:dyDescent="0.25">
      <c r="D45" t="s">
        <v>132</v>
      </c>
      <c r="F45" t="s">
        <v>313</v>
      </c>
      <c r="I45">
        <v>99</v>
      </c>
    </row>
    <row r="46" spans="2:13" x14ac:dyDescent="0.25">
      <c r="B46" t="s">
        <v>81</v>
      </c>
    </row>
    <row r="47" spans="2:13" x14ac:dyDescent="0.25">
      <c r="B47" t="s">
        <v>80</v>
      </c>
      <c r="C47" t="s">
        <v>325</v>
      </c>
    </row>
    <row r="48" spans="2:13" x14ac:dyDescent="0.25">
      <c r="D48" t="s">
        <v>29</v>
      </c>
      <c r="F48" t="s">
        <v>316</v>
      </c>
      <c r="G48" t="s">
        <v>82</v>
      </c>
      <c r="H48" t="s">
        <v>41</v>
      </c>
    </row>
    <row r="49" spans="2:9" x14ac:dyDescent="0.25">
      <c r="B49" t="s">
        <v>81</v>
      </c>
    </row>
    <row r="50" spans="2:9" x14ac:dyDescent="0.25">
      <c r="B50" t="s">
        <v>13</v>
      </c>
    </row>
    <row r="51" spans="2:9" x14ac:dyDescent="0.25">
      <c r="B51" t="s">
        <v>12</v>
      </c>
    </row>
    <row r="52" spans="2:9" x14ac:dyDescent="0.25">
      <c r="D52" t="s">
        <v>28</v>
      </c>
      <c r="G52" t="s">
        <v>399</v>
      </c>
      <c r="H52" t="s">
        <v>400</v>
      </c>
    </row>
    <row r="53" spans="2:9" x14ac:dyDescent="0.25">
      <c r="D53" t="s">
        <v>28</v>
      </c>
      <c r="G53" t="s">
        <v>411</v>
      </c>
      <c r="H53" t="s">
        <v>43</v>
      </c>
    </row>
    <row r="54" spans="2:9" x14ac:dyDescent="0.25">
      <c r="D54" t="s">
        <v>29</v>
      </c>
      <c r="F54" t="s">
        <v>317</v>
      </c>
      <c r="G54" t="s">
        <v>83</v>
      </c>
      <c r="H54" t="s">
        <v>42</v>
      </c>
    </row>
    <row r="55" spans="2:9" x14ac:dyDescent="0.25">
      <c r="D55" t="s">
        <v>235</v>
      </c>
      <c r="E55" t="s">
        <v>256</v>
      </c>
      <c r="F55" t="s">
        <v>318</v>
      </c>
    </row>
    <row r="56" spans="2:9" x14ac:dyDescent="0.25">
      <c r="B56" t="s">
        <v>80</v>
      </c>
      <c r="C56" t="s">
        <v>319</v>
      </c>
    </row>
    <row r="57" spans="2:9" x14ac:dyDescent="0.25">
      <c r="D57" t="s">
        <v>132</v>
      </c>
      <c r="F57" t="s">
        <v>317</v>
      </c>
      <c r="I57">
        <v>99</v>
      </c>
    </row>
    <row r="58" spans="2:9" x14ac:dyDescent="0.25">
      <c r="B58" t="s">
        <v>81</v>
      </c>
    </row>
    <row r="59" spans="2:9" x14ac:dyDescent="0.25">
      <c r="B59" t="s">
        <v>80</v>
      </c>
      <c r="C59" t="s">
        <v>325</v>
      </c>
    </row>
    <row r="60" spans="2:9" x14ac:dyDescent="0.25">
      <c r="D60" t="s">
        <v>29</v>
      </c>
      <c r="F60" t="s">
        <v>320</v>
      </c>
      <c r="G60" t="s">
        <v>82</v>
      </c>
      <c r="H60" t="s">
        <v>41</v>
      </c>
    </row>
    <row r="61" spans="2:9" x14ac:dyDescent="0.25">
      <c r="B61" t="s">
        <v>81</v>
      </c>
    </row>
    <row r="62" spans="2:9" x14ac:dyDescent="0.25">
      <c r="B62" t="s">
        <v>13</v>
      </c>
    </row>
    <row r="63" spans="2:9" x14ac:dyDescent="0.25">
      <c r="B63" t="s">
        <v>12</v>
      </c>
    </row>
    <row r="64" spans="2:9" x14ac:dyDescent="0.25">
      <c r="D64" t="s">
        <v>28</v>
      </c>
      <c r="G64" t="s">
        <v>399</v>
      </c>
      <c r="H64" t="s">
        <v>400</v>
      </c>
    </row>
    <row r="65" spans="2:9" x14ac:dyDescent="0.25">
      <c r="D65" t="s">
        <v>28</v>
      </c>
      <c r="G65" t="s">
        <v>412</v>
      </c>
      <c r="H65" t="s">
        <v>44</v>
      </c>
    </row>
    <row r="66" spans="2:9" x14ac:dyDescent="0.25">
      <c r="D66" t="s">
        <v>29</v>
      </c>
      <c r="F66" t="s">
        <v>321</v>
      </c>
      <c r="G66" t="s">
        <v>83</v>
      </c>
      <c r="H66" t="s">
        <v>42</v>
      </c>
    </row>
    <row r="67" spans="2:9" x14ac:dyDescent="0.25">
      <c r="D67" t="s">
        <v>235</v>
      </c>
      <c r="E67" t="s">
        <v>256</v>
      </c>
      <c r="F67" t="s">
        <v>322</v>
      </c>
    </row>
    <row r="68" spans="2:9" x14ac:dyDescent="0.25">
      <c r="B68" t="s">
        <v>80</v>
      </c>
      <c r="C68" t="s">
        <v>323</v>
      </c>
    </row>
    <row r="69" spans="2:9" x14ac:dyDescent="0.25">
      <c r="D69" t="s">
        <v>132</v>
      </c>
      <c r="F69" t="s">
        <v>321</v>
      </c>
      <c r="I69">
        <v>99</v>
      </c>
    </row>
    <row r="70" spans="2:9" x14ac:dyDescent="0.25">
      <c r="B70" t="s">
        <v>81</v>
      </c>
    </row>
    <row r="71" spans="2:9" x14ac:dyDescent="0.25">
      <c r="B71" t="s">
        <v>80</v>
      </c>
      <c r="C71" t="s">
        <v>325</v>
      </c>
    </row>
    <row r="72" spans="2:9" x14ac:dyDescent="0.25">
      <c r="D72" t="s">
        <v>29</v>
      </c>
      <c r="F72" t="s">
        <v>324</v>
      </c>
      <c r="G72" t="s">
        <v>82</v>
      </c>
      <c r="H72" t="s">
        <v>41</v>
      </c>
    </row>
    <row r="73" spans="2:9" x14ac:dyDescent="0.25">
      <c r="B73" t="s">
        <v>81</v>
      </c>
    </row>
    <row r="74" spans="2:9" x14ac:dyDescent="0.25">
      <c r="B74" t="s">
        <v>13</v>
      </c>
    </row>
    <row r="75" spans="2:9" x14ac:dyDescent="0.25">
      <c r="B75" t="s">
        <v>80</v>
      </c>
      <c r="C75" t="s">
        <v>325</v>
      </c>
    </row>
    <row r="76" spans="2:9" x14ac:dyDescent="0.25">
      <c r="B76" t="s">
        <v>12</v>
      </c>
    </row>
    <row r="77" spans="2:9" x14ac:dyDescent="0.25">
      <c r="D77" t="s">
        <v>28</v>
      </c>
      <c r="G77" t="s">
        <v>399</v>
      </c>
      <c r="H77" t="s">
        <v>400</v>
      </c>
    </row>
    <row r="78" spans="2:9" x14ac:dyDescent="0.25">
      <c r="D78" t="s">
        <v>104</v>
      </c>
      <c r="F78" t="s">
        <v>331</v>
      </c>
      <c r="G78" s="9" t="s">
        <v>413</v>
      </c>
      <c r="H78" t="s">
        <v>46</v>
      </c>
    </row>
    <row r="79" spans="2:9" x14ac:dyDescent="0.25">
      <c r="B79" t="s">
        <v>13</v>
      </c>
    </row>
    <row r="80" spans="2:9" x14ac:dyDescent="0.25">
      <c r="B80" t="s">
        <v>81</v>
      </c>
    </row>
    <row r="81" spans="2:8" x14ac:dyDescent="0.25">
      <c r="B81" t="s">
        <v>12</v>
      </c>
    </row>
    <row r="82" spans="2:8" x14ac:dyDescent="0.25">
      <c r="D82" t="s">
        <v>28</v>
      </c>
      <c r="G82" t="s">
        <v>399</v>
      </c>
      <c r="H82" t="s">
        <v>400</v>
      </c>
    </row>
    <row r="83" spans="2:8" x14ac:dyDescent="0.25">
      <c r="D83" t="s">
        <v>28</v>
      </c>
      <c r="G83" t="s">
        <v>414</v>
      </c>
      <c r="H83" t="s">
        <v>415</v>
      </c>
    </row>
    <row r="84" spans="2:8" x14ac:dyDescent="0.25">
      <c r="D84" t="s">
        <v>98</v>
      </c>
      <c r="E84" t="s">
        <v>222</v>
      </c>
    </row>
    <row r="85" spans="2:8" x14ac:dyDescent="0.25">
      <c r="B85" t="s">
        <v>13</v>
      </c>
    </row>
    <row r="86" spans="2:8" x14ac:dyDescent="0.25">
      <c r="B86" t="s">
        <v>12</v>
      </c>
    </row>
    <row r="87" spans="2:8" x14ac:dyDescent="0.25">
      <c r="D87" t="s">
        <v>28</v>
      </c>
      <c r="G87" t="s">
        <v>399</v>
      </c>
      <c r="H87" t="s">
        <v>400</v>
      </c>
    </row>
    <row r="88" spans="2:8" x14ac:dyDescent="0.25">
      <c r="D88" t="s">
        <v>103</v>
      </c>
      <c r="F88" t="s">
        <v>390</v>
      </c>
      <c r="G88" t="s">
        <v>416</v>
      </c>
      <c r="H88" t="s">
        <v>417</v>
      </c>
    </row>
    <row r="89" spans="2:8" x14ac:dyDescent="0.25">
      <c r="B89" t="s">
        <v>13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9F90A-DED8-4B84-AE76-A32853D141F5}">
  <dimension ref="A1:M95"/>
  <sheetViews>
    <sheetView tabSelected="1" workbookViewId="0">
      <pane ySplit="1" topLeftCell="A11" activePane="bottomLeft" state="frozen"/>
      <selection pane="bottomLeft" activeCell="H19" sqref="H19"/>
    </sheetView>
  </sheetViews>
  <sheetFormatPr defaultRowHeight="15" x14ac:dyDescent="0.25"/>
  <cols>
    <col min="1" max="1" width="12.42578125" bestFit="1" customWidth="1"/>
    <col min="2" max="2" width="15.42578125" bestFit="1" customWidth="1"/>
    <col min="3" max="3" width="28.5703125" bestFit="1" customWidth="1"/>
    <col min="4" max="4" width="15" bestFit="1" customWidth="1"/>
    <col min="5" max="5" width="10.42578125" bestFit="1" customWidth="1"/>
    <col min="6" max="6" width="17.42578125" bestFit="1" customWidth="1"/>
    <col min="7" max="7" width="32.140625" bestFit="1" customWidth="1"/>
    <col min="8" max="8" width="36" customWidth="1"/>
    <col min="9" max="9" width="13.140625" bestFit="1" customWidth="1"/>
    <col min="10" max="10" width="12.140625" bestFit="1" customWidth="1"/>
    <col min="11" max="11" width="38.140625" customWidth="1"/>
    <col min="12" max="12" width="37.42578125" bestFit="1" customWidth="1"/>
    <col min="13" max="13" width="30.28515625" bestFit="1" customWidth="1"/>
  </cols>
  <sheetData>
    <row r="1" spans="1:13" s="2" customFormat="1" x14ac:dyDescent="0.25">
      <c r="A1" s="3" t="s">
        <v>27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86</v>
      </c>
      <c r="H1" s="2" t="s">
        <v>11</v>
      </c>
      <c r="I1" s="3" t="s">
        <v>26</v>
      </c>
      <c r="J1" s="2" t="s">
        <v>291</v>
      </c>
      <c r="K1" s="3" t="s">
        <v>298</v>
      </c>
      <c r="L1" s="3" t="s">
        <v>299</v>
      </c>
      <c r="M1" s="3" t="s">
        <v>300</v>
      </c>
    </row>
    <row r="2" spans="1:13" s="11" customFormat="1" x14ac:dyDescent="0.25">
      <c r="A2" s="10"/>
      <c r="B2" s="12" t="s">
        <v>12</v>
      </c>
      <c r="G2" s="12"/>
      <c r="H2" s="12"/>
      <c r="I2" s="10"/>
      <c r="K2" s="10"/>
      <c r="L2" s="10"/>
      <c r="M2" s="10"/>
    </row>
    <row r="3" spans="1:13" x14ac:dyDescent="0.25">
      <c r="D3" t="s">
        <v>28</v>
      </c>
      <c r="G3" t="s">
        <v>403</v>
      </c>
      <c r="H3" t="s">
        <v>404</v>
      </c>
    </row>
    <row r="4" spans="1:13" s="11" customFormat="1" x14ac:dyDescent="0.25">
      <c r="A4" s="10"/>
      <c r="D4" s="11" t="s">
        <v>25</v>
      </c>
      <c r="E4" s="13" t="s">
        <v>106</v>
      </c>
      <c r="F4" t="s">
        <v>107</v>
      </c>
      <c r="G4" s="25" t="s">
        <v>113</v>
      </c>
      <c r="H4" s="17" t="s">
        <v>165</v>
      </c>
      <c r="I4" s="10"/>
      <c r="K4" s="10"/>
      <c r="L4" s="10"/>
      <c r="M4" s="10"/>
    </row>
    <row r="5" spans="1:13" s="11" customFormat="1" x14ac:dyDescent="0.25">
      <c r="A5" s="10"/>
      <c r="B5" s="11" t="s">
        <v>13</v>
      </c>
      <c r="G5" s="12"/>
      <c r="H5" s="12"/>
      <c r="I5" s="10"/>
      <c r="K5" s="10"/>
      <c r="L5" s="10"/>
      <c r="M5" s="10"/>
    </row>
    <row r="6" spans="1:13" s="11" customFormat="1" x14ac:dyDescent="0.25">
      <c r="A6" s="10"/>
      <c r="B6" s="11" t="s">
        <v>80</v>
      </c>
      <c r="C6" s="11" t="s">
        <v>114</v>
      </c>
      <c r="G6" s="12"/>
      <c r="H6" s="12"/>
      <c r="I6" s="10"/>
      <c r="K6" s="10"/>
      <c r="L6" s="10"/>
      <c r="M6" s="10"/>
    </row>
    <row r="7" spans="1:13" s="11" customFormat="1" x14ac:dyDescent="0.25">
      <c r="A7" s="10"/>
      <c r="B7" s="12" t="s">
        <v>372</v>
      </c>
      <c r="G7" s="12"/>
      <c r="H7" s="12"/>
      <c r="I7" s="10"/>
      <c r="K7" s="10"/>
      <c r="L7" s="10"/>
      <c r="M7" s="10"/>
    </row>
    <row r="8" spans="1:13" s="11" customFormat="1" x14ac:dyDescent="0.25">
      <c r="A8" s="10"/>
      <c r="B8" s="12" t="s">
        <v>81</v>
      </c>
      <c r="G8" s="12"/>
      <c r="H8" s="12"/>
      <c r="I8" s="10"/>
      <c r="K8" s="10"/>
      <c r="L8" s="10"/>
      <c r="M8" s="10"/>
    </row>
    <row r="9" spans="1:13" s="11" customFormat="1" x14ac:dyDescent="0.25">
      <c r="A9" s="21"/>
      <c r="B9" s="12" t="s">
        <v>80</v>
      </c>
      <c r="C9" s="11" t="s">
        <v>112</v>
      </c>
      <c r="G9" s="12"/>
      <c r="H9" s="12"/>
      <c r="I9" s="10"/>
      <c r="K9" s="10"/>
      <c r="L9" s="10"/>
      <c r="M9" s="10"/>
    </row>
    <row r="10" spans="1:13" s="11" customFormat="1" x14ac:dyDescent="0.25">
      <c r="A10" s="10"/>
      <c r="B10" s="11" t="s">
        <v>12</v>
      </c>
      <c r="I10" s="10"/>
      <c r="K10" s="10"/>
      <c r="L10" s="10"/>
      <c r="M10" s="10"/>
    </row>
    <row r="11" spans="1:13" x14ac:dyDescent="0.25">
      <c r="D11" t="s">
        <v>28</v>
      </c>
      <c r="G11" t="s">
        <v>401</v>
      </c>
      <c r="H11" t="s">
        <v>402</v>
      </c>
    </row>
    <row r="12" spans="1:13" s="11" customFormat="1" x14ac:dyDescent="0.25">
      <c r="A12" s="10"/>
      <c r="D12" s="11" t="s">
        <v>132</v>
      </c>
      <c r="F12" s="11" t="s">
        <v>335</v>
      </c>
      <c r="I12" t="s">
        <v>336</v>
      </c>
      <c r="K12" s="10"/>
      <c r="L12" s="10"/>
      <c r="M12" s="10"/>
    </row>
    <row r="13" spans="1:13" s="11" customFormat="1" x14ac:dyDescent="0.25">
      <c r="A13" s="10"/>
      <c r="D13" s="11" t="s">
        <v>104</v>
      </c>
      <c r="F13" s="11" t="s">
        <v>335</v>
      </c>
      <c r="G13" s="12" t="s">
        <v>337</v>
      </c>
      <c r="H13" s="12" t="s">
        <v>338</v>
      </c>
      <c r="I13" s="10"/>
      <c r="K13" s="10"/>
      <c r="L13" s="10"/>
      <c r="M13" s="10"/>
    </row>
    <row r="14" spans="1:13" s="11" customFormat="1" x14ac:dyDescent="0.25">
      <c r="A14" s="10"/>
      <c r="B14" s="11" t="s">
        <v>13</v>
      </c>
      <c r="G14" s="12"/>
      <c r="H14" s="12"/>
      <c r="I14" s="10"/>
      <c r="K14" s="10"/>
      <c r="L14" s="10"/>
      <c r="M14" s="10"/>
    </row>
    <row r="15" spans="1:13" x14ac:dyDescent="0.25">
      <c r="B15" t="s">
        <v>12</v>
      </c>
    </row>
    <row r="16" spans="1:13" x14ac:dyDescent="0.25">
      <c r="D16" t="s">
        <v>25</v>
      </c>
      <c r="E16" t="s">
        <v>47</v>
      </c>
      <c r="F16" t="s">
        <v>341</v>
      </c>
      <c r="G16" t="s">
        <v>342</v>
      </c>
      <c r="H16" t="s">
        <v>343</v>
      </c>
    </row>
    <row r="17" spans="1:9" x14ac:dyDescent="0.25">
      <c r="B17" t="s">
        <v>13</v>
      </c>
    </row>
    <row r="18" spans="1:9" x14ac:dyDescent="0.25">
      <c r="A18" s="19"/>
      <c r="B18" t="s">
        <v>80</v>
      </c>
      <c r="C18" t="s">
        <v>363</v>
      </c>
    </row>
    <row r="19" spans="1:9" x14ac:dyDescent="0.25">
      <c r="B19" t="s">
        <v>12</v>
      </c>
    </row>
    <row r="20" spans="1:9" x14ac:dyDescent="0.25">
      <c r="D20" t="s">
        <v>28</v>
      </c>
      <c r="G20" t="s">
        <v>401</v>
      </c>
      <c r="H20" t="s">
        <v>402</v>
      </c>
    </row>
    <row r="21" spans="1:9" x14ac:dyDescent="0.25">
      <c r="D21" t="s">
        <v>29</v>
      </c>
      <c r="F21" t="s">
        <v>364</v>
      </c>
      <c r="G21" t="s">
        <v>407</v>
      </c>
      <c r="H21" t="s">
        <v>245</v>
      </c>
    </row>
    <row r="22" spans="1:9" x14ac:dyDescent="0.25">
      <c r="D22" t="s">
        <v>235</v>
      </c>
      <c r="E22" t="s">
        <v>236</v>
      </c>
      <c r="F22" t="s">
        <v>365</v>
      </c>
    </row>
    <row r="23" spans="1:9" x14ac:dyDescent="0.25">
      <c r="B23" t="s">
        <v>80</v>
      </c>
      <c r="C23" t="s">
        <v>366</v>
      </c>
    </row>
    <row r="24" spans="1:9" x14ac:dyDescent="0.25">
      <c r="D24" t="s">
        <v>132</v>
      </c>
      <c r="F24" t="s">
        <v>364</v>
      </c>
      <c r="I24">
        <v>555</v>
      </c>
    </row>
    <row r="25" spans="1:9" x14ac:dyDescent="0.25">
      <c r="B25" t="s">
        <v>81</v>
      </c>
    </row>
    <row r="27" spans="1:9" x14ac:dyDescent="0.25">
      <c r="B27" t="s">
        <v>13</v>
      </c>
    </row>
    <row r="28" spans="1:9" x14ac:dyDescent="0.25">
      <c r="A28" s="19"/>
      <c r="B28" t="s">
        <v>81</v>
      </c>
    </row>
    <row r="29" spans="1:9" x14ac:dyDescent="0.25">
      <c r="B29" t="s">
        <v>12</v>
      </c>
    </row>
    <row r="30" spans="1:9" x14ac:dyDescent="0.25">
      <c r="D30" t="s">
        <v>28</v>
      </c>
      <c r="G30" t="s">
        <v>401</v>
      </c>
      <c r="H30" t="s">
        <v>402</v>
      </c>
    </row>
    <row r="31" spans="1:9" x14ac:dyDescent="0.25">
      <c r="D31" t="s">
        <v>25</v>
      </c>
      <c r="E31" t="s">
        <v>48</v>
      </c>
      <c r="F31" t="s">
        <v>344</v>
      </c>
      <c r="G31" s="9" t="s">
        <v>410</v>
      </c>
      <c r="H31" t="s">
        <v>409</v>
      </c>
    </row>
    <row r="32" spans="1:9" x14ac:dyDescent="0.25">
      <c r="B32" t="s">
        <v>13</v>
      </c>
    </row>
    <row r="33" spans="2:13" x14ac:dyDescent="0.25">
      <c r="B33" t="s">
        <v>12</v>
      </c>
    </row>
    <row r="34" spans="2:13" x14ac:dyDescent="0.25">
      <c r="D34" t="s">
        <v>28</v>
      </c>
      <c r="G34" t="s">
        <v>401</v>
      </c>
      <c r="H34" t="s">
        <v>402</v>
      </c>
    </row>
    <row r="35" spans="2:13" x14ac:dyDescent="0.25">
      <c r="D35" t="s">
        <v>29</v>
      </c>
      <c r="F35" t="s">
        <v>345</v>
      </c>
      <c r="G35" s="9" t="s">
        <v>255</v>
      </c>
      <c r="H35" t="s">
        <v>39</v>
      </c>
    </row>
    <row r="36" spans="2:13" x14ac:dyDescent="0.25">
      <c r="D36" t="s">
        <v>235</v>
      </c>
      <c r="E36" t="s">
        <v>256</v>
      </c>
      <c r="F36" t="s">
        <v>373</v>
      </c>
    </row>
    <row r="37" spans="2:13" x14ac:dyDescent="0.25">
      <c r="B37" t="s">
        <v>80</v>
      </c>
      <c r="C37" t="s">
        <v>347</v>
      </c>
    </row>
    <row r="38" spans="2:13" x14ac:dyDescent="0.25">
      <c r="D38" t="s">
        <v>132</v>
      </c>
      <c r="F38" t="s">
        <v>345</v>
      </c>
      <c r="I38">
        <v>99</v>
      </c>
    </row>
    <row r="39" spans="2:13" x14ac:dyDescent="0.25">
      <c r="B39" t="s">
        <v>81</v>
      </c>
    </row>
    <row r="40" spans="2:13" x14ac:dyDescent="0.25">
      <c r="B40" t="s">
        <v>13</v>
      </c>
    </row>
    <row r="41" spans="2:13" x14ac:dyDescent="0.25">
      <c r="B41" t="s">
        <v>12</v>
      </c>
    </row>
    <row r="42" spans="2:13" x14ac:dyDescent="0.25">
      <c r="D42" t="s">
        <v>28</v>
      </c>
      <c r="G42" t="s">
        <v>401</v>
      </c>
      <c r="H42" t="s">
        <v>402</v>
      </c>
    </row>
    <row r="43" spans="2:13" x14ac:dyDescent="0.25">
      <c r="D43" t="s">
        <v>28</v>
      </c>
      <c r="G43" s="9" t="s">
        <v>408</v>
      </c>
      <c r="H43" t="s">
        <v>40</v>
      </c>
    </row>
    <row r="44" spans="2:13" x14ac:dyDescent="0.25">
      <c r="D44" t="s">
        <v>104</v>
      </c>
      <c r="F44" t="s">
        <v>346</v>
      </c>
      <c r="G44" t="s">
        <v>83</v>
      </c>
      <c r="H44" t="s">
        <v>42</v>
      </c>
      <c r="K44" t="s">
        <v>383</v>
      </c>
      <c r="L44" t="s">
        <v>301</v>
      </c>
      <c r="M44" t="s">
        <v>301</v>
      </c>
    </row>
    <row r="45" spans="2:13" x14ac:dyDescent="0.25">
      <c r="B45" t="s">
        <v>80</v>
      </c>
      <c r="C45" t="s">
        <v>348</v>
      </c>
    </row>
    <row r="46" spans="2:13" x14ac:dyDescent="0.25">
      <c r="D46" t="s">
        <v>104</v>
      </c>
      <c r="F46" t="s">
        <v>349</v>
      </c>
      <c r="G46" t="s">
        <v>82</v>
      </c>
      <c r="H46" t="s">
        <v>41</v>
      </c>
      <c r="K46" t="s">
        <v>384</v>
      </c>
      <c r="L46" t="s">
        <v>301</v>
      </c>
      <c r="M46" t="s">
        <v>301</v>
      </c>
    </row>
    <row r="47" spans="2:13" x14ac:dyDescent="0.25">
      <c r="B47" t="s">
        <v>81</v>
      </c>
    </row>
    <row r="48" spans="2:13" x14ac:dyDescent="0.25">
      <c r="B48" t="s">
        <v>13</v>
      </c>
    </row>
    <row r="49" spans="2:9" x14ac:dyDescent="0.25">
      <c r="B49" t="s">
        <v>12</v>
      </c>
    </row>
    <row r="50" spans="2:9" x14ac:dyDescent="0.25">
      <c r="D50" t="s">
        <v>28</v>
      </c>
      <c r="G50" t="s">
        <v>401</v>
      </c>
      <c r="H50" t="s">
        <v>402</v>
      </c>
    </row>
    <row r="51" spans="2:9" x14ac:dyDescent="0.25">
      <c r="D51" t="s">
        <v>28</v>
      </c>
      <c r="G51" t="s">
        <v>84</v>
      </c>
      <c r="H51" t="s">
        <v>45</v>
      </c>
    </row>
    <row r="52" spans="2:9" x14ac:dyDescent="0.25">
      <c r="D52" t="s">
        <v>29</v>
      </c>
      <c r="F52" t="s">
        <v>350</v>
      </c>
      <c r="G52" t="s">
        <v>83</v>
      </c>
      <c r="H52" t="s">
        <v>42</v>
      </c>
    </row>
    <row r="53" spans="2:9" x14ac:dyDescent="0.25">
      <c r="D53" t="s">
        <v>235</v>
      </c>
      <c r="E53" t="s">
        <v>256</v>
      </c>
      <c r="F53" t="s">
        <v>351</v>
      </c>
    </row>
    <row r="54" spans="2:9" x14ac:dyDescent="0.25">
      <c r="B54" t="s">
        <v>80</v>
      </c>
      <c r="C54" t="s">
        <v>352</v>
      </c>
    </row>
    <row r="55" spans="2:9" x14ac:dyDescent="0.25">
      <c r="D55" t="s">
        <v>132</v>
      </c>
      <c r="F55" t="s">
        <v>350</v>
      </c>
      <c r="I55">
        <v>99</v>
      </c>
    </row>
    <row r="56" spans="2:9" x14ac:dyDescent="0.25">
      <c r="B56" t="s">
        <v>81</v>
      </c>
    </row>
    <row r="57" spans="2:9" x14ac:dyDescent="0.25">
      <c r="B57" t="s">
        <v>80</v>
      </c>
      <c r="C57" t="s">
        <v>348</v>
      </c>
    </row>
    <row r="58" spans="2:9" x14ac:dyDescent="0.25">
      <c r="D58" t="s">
        <v>29</v>
      </c>
      <c r="F58" t="s">
        <v>353</v>
      </c>
      <c r="G58" t="s">
        <v>82</v>
      </c>
      <c r="H58" t="s">
        <v>41</v>
      </c>
    </row>
    <row r="59" spans="2:9" x14ac:dyDescent="0.25">
      <c r="B59" t="s">
        <v>81</v>
      </c>
    </row>
    <row r="60" spans="2:9" x14ac:dyDescent="0.25">
      <c r="B60" t="s">
        <v>13</v>
      </c>
    </row>
    <row r="61" spans="2:9" x14ac:dyDescent="0.25">
      <c r="B61" t="s">
        <v>12</v>
      </c>
    </row>
    <row r="62" spans="2:9" x14ac:dyDescent="0.25">
      <c r="D62" t="s">
        <v>28</v>
      </c>
      <c r="G62" t="s">
        <v>401</v>
      </c>
      <c r="H62" t="s">
        <v>402</v>
      </c>
    </row>
    <row r="63" spans="2:9" x14ac:dyDescent="0.25">
      <c r="D63" t="s">
        <v>28</v>
      </c>
      <c r="G63" t="s">
        <v>411</v>
      </c>
      <c r="H63" t="s">
        <v>43</v>
      </c>
    </row>
    <row r="64" spans="2:9" x14ac:dyDescent="0.25">
      <c r="D64" t="s">
        <v>29</v>
      </c>
      <c r="F64" t="s">
        <v>354</v>
      </c>
      <c r="G64" t="s">
        <v>83</v>
      </c>
      <c r="H64" t="s">
        <v>42</v>
      </c>
    </row>
    <row r="65" spans="2:9" x14ac:dyDescent="0.25">
      <c r="D65" t="s">
        <v>235</v>
      </c>
      <c r="E65" t="s">
        <v>256</v>
      </c>
      <c r="F65" t="s">
        <v>355</v>
      </c>
    </row>
    <row r="66" spans="2:9" x14ac:dyDescent="0.25">
      <c r="B66" t="s">
        <v>80</v>
      </c>
      <c r="C66" t="s">
        <v>356</v>
      </c>
    </row>
    <row r="67" spans="2:9" x14ac:dyDescent="0.25">
      <c r="D67" t="s">
        <v>132</v>
      </c>
      <c r="F67" t="s">
        <v>354</v>
      </c>
      <c r="I67">
        <v>99</v>
      </c>
    </row>
    <row r="68" spans="2:9" x14ac:dyDescent="0.25">
      <c r="B68" t="s">
        <v>81</v>
      </c>
    </row>
    <row r="69" spans="2:9" x14ac:dyDescent="0.25">
      <c r="B69" t="s">
        <v>80</v>
      </c>
      <c r="C69" t="s">
        <v>348</v>
      </c>
    </row>
    <row r="70" spans="2:9" x14ac:dyDescent="0.25">
      <c r="D70" t="s">
        <v>29</v>
      </c>
      <c r="F70" t="s">
        <v>357</v>
      </c>
      <c r="G70" t="s">
        <v>82</v>
      </c>
      <c r="H70" t="s">
        <v>41</v>
      </c>
    </row>
    <row r="71" spans="2:9" x14ac:dyDescent="0.25">
      <c r="B71" t="s">
        <v>81</v>
      </c>
    </row>
    <row r="72" spans="2:9" x14ac:dyDescent="0.25">
      <c r="B72" t="s">
        <v>13</v>
      </c>
    </row>
    <row r="73" spans="2:9" x14ac:dyDescent="0.25">
      <c r="B73" t="s">
        <v>12</v>
      </c>
    </row>
    <row r="74" spans="2:9" x14ac:dyDescent="0.25">
      <c r="D74" t="s">
        <v>28</v>
      </c>
      <c r="G74" t="s">
        <v>401</v>
      </c>
      <c r="H74" t="s">
        <v>402</v>
      </c>
    </row>
    <row r="75" spans="2:9" x14ac:dyDescent="0.25">
      <c r="D75" t="s">
        <v>28</v>
      </c>
      <c r="G75" t="s">
        <v>412</v>
      </c>
      <c r="H75" t="s">
        <v>44</v>
      </c>
    </row>
    <row r="76" spans="2:9" x14ac:dyDescent="0.25">
      <c r="D76" t="s">
        <v>29</v>
      </c>
      <c r="F76" t="s">
        <v>358</v>
      </c>
      <c r="G76" t="s">
        <v>83</v>
      </c>
      <c r="H76" t="s">
        <v>42</v>
      </c>
    </row>
    <row r="77" spans="2:9" x14ac:dyDescent="0.25">
      <c r="D77" t="s">
        <v>235</v>
      </c>
      <c r="E77" t="s">
        <v>256</v>
      </c>
      <c r="F77" t="s">
        <v>359</v>
      </c>
    </row>
    <row r="78" spans="2:9" x14ac:dyDescent="0.25">
      <c r="B78" t="s">
        <v>80</v>
      </c>
      <c r="C78" t="s">
        <v>360</v>
      </c>
    </row>
    <row r="79" spans="2:9" x14ac:dyDescent="0.25">
      <c r="D79" t="s">
        <v>132</v>
      </c>
      <c r="F79" t="s">
        <v>358</v>
      </c>
      <c r="I79">
        <v>99</v>
      </c>
    </row>
    <row r="80" spans="2:9" x14ac:dyDescent="0.25">
      <c r="B80" t="s">
        <v>81</v>
      </c>
    </row>
    <row r="81" spans="1:8" x14ac:dyDescent="0.25">
      <c r="B81" t="s">
        <v>80</v>
      </c>
      <c r="C81" t="s">
        <v>348</v>
      </c>
    </row>
    <row r="82" spans="1:8" x14ac:dyDescent="0.25">
      <c r="D82" t="s">
        <v>29</v>
      </c>
      <c r="F82" t="s">
        <v>361</v>
      </c>
      <c r="G82" t="s">
        <v>82</v>
      </c>
      <c r="H82" t="s">
        <v>41</v>
      </c>
    </row>
    <row r="83" spans="1:8" x14ac:dyDescent="0.25">
      <c r="B83" t="s">
        <v>81</v>
      </c>
    </row>
    <row r="84" spans="1:8" x14ac:dyDescent="0.25">
      <c r="B84" t="s">
        <v>13</v>
      </c>
    </row>
    <row r="85" spans="1:8" x14ac:dyDescent="0.25">
      <c r="B85" t="s">
        <v>80</v>
      </c>
      <c r="C85" t="s">
        <v>348</v>
      </c>
    </row>
    <row r="86" spans="1:8" x14ac:dyDescent="0.25">
      <c r="B86" t="s">
        <v>12</v>
      </c>
    </row>
    <row r="87" spans="1:8" x14ac:dyDescent="0.25">
      <c r="D87" t="s">
        <v>28</v>
      </c>
      <c r="G87" t="s">
        <v>401</v>
      </c>
      <c r="H87" t="s">
        <v>402</v>
      </c>
    </row>
    <row r="88" spans="1:8" x14ac:dyDescent="0.25">
      <c r="D88" t="s">
        <v>104</v>
      </c>
      <c r="F88" t="s">
        <v>362</v>
      </c>
      <c r="G88" s="9" t="s">
        <v>413</v>
      </c>
      <c r="H88" t="s">
        <v>46</v>
      </c>
    </row>
    <row r="89" spans="1:8" x14ac:dyDescent="0.25">
      <c r="B89" t="s">
        <v>13</v>
      </c>
    </row>
    <row r="90" spans="1:8" x14ac:dyDescent="0.25">
      <c r="B90" t="s">
        <v>81</v>
      </c>
    </row>
    <row r="91" spans="1:8" x14ac:dyDescent="0.25">
      <c r="B91" t="s">
        <v>12</v>
      </c>
    </row>
    <row r="92" spans="1:8" x14ac:dyDescent="0.25">
      <c r="D92" t="s">
        <v>28</v>
      </c>
      <c r="G92" t="s">
        <v>401</v>
      </c>
      <c r="H92" t="s">
        <v>402</v>
      </c>
    </row>
    <row r="93" spans="1:8" x14ac:dyDescent="0.25">
      <c r="D93" t="s">
        <v>103</v>
      </c>
      <c r="F93" t="s">
        <v>391</v>
      </c>
      <c r="G93" t="s">
        <v>418</v>
      </c>
      <c r="H93" t="s">
        <v>419</v>
      </c>
    </row>
    <row r="94" spans="1:8" x14ac:dyDescent="0.25">
      <c r="B94" t="s">
        <v>13</v>
      </c>
    </row>
    <row r="95" spans="1:8" x14ac:dyDescent="0.25">
      <c r="A95" s="20"/>
      <c r="B95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5D096-BD70-4F59-A80B-B0F9CAA299C4}">
  <dimension ref="A1:M162"/>
  <sheetViews>
    <sheetView workbookViewId="0">
      <pane ySplit="1" topLeftCell="A134" activePane="bottomLeft" state="frozen"/>
      <selection pane="bottomLeft" activeCell="G161" sqref="G161:H161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15" bestFit="1" customWidth="1"/>
    <col min="5" max="5" width="10.42578125" bestFit="1" customWidth="1"/>
    <col min="6" max="6" width="17.42578125" bestFit="1" customWidth="1"/>
    <col min="7" max="7" width="32.140625" bestFit="1" customWidth="1"/>
    <col min="8" max="8" width="40.42578125" customWidth="1"/>
    <col min="9" max="9" width="10.5703125" bestFit="1" customWidth="1"/>
    <col min="10" max="10" width="16.7109375" customWidth="1"/>
    <col min="11" max="11" width="34.85546875" customWidth="1"/>
    <col min="12" max="12" width="37.42578125" bestFit="1" customWidth="1"/>
    <col min="13" max="13" width="30.28515625" bestFit="1" customWidth="1"/>
  </cols>
  <sheetData>
    <row r="1" spans="1:13" s="2" customFormat="1" x14ac:dyDescent="0.25">
      <c r="A1" s="2" t="s">
        <v>27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86</v>
      </c>
      <c r="H1" s="2" t="s">
        <v>11</v>
      </c>
      <c r="I1" s="2" t="s">
        <v>26</v>
      </c>
      <c r="J1" s="2" t="s">
        <v>291</v>
      </c>
      <c r="K1" s="2" t="s">
        <v>298</v>
      </c>
      <c r="L1" s="2" t="s">
        <v>299</v>
      </c>
      <c r="M1" s="2" t="s">
        <v>300</v>
      </c>
    </row>
    <row r="2" spans="1:13" s="11" customFormat="1" x14ac:dyDescent="0.25">
      <c r="A2" s="10"/>
      <c r="B2" s="11" t="s">
        <v>12</v>
      </c>
      <c r="I2" s="10"/>
      <c r="K2" s="10"/>
      <c r="L2" s="10"/>
      <c r="M2" s="10"/>
    </row>
    <row r="3" spans="1:13" x14ac:dyDescent="0.25">
      <c r="D3" t="s">
        <v>28</v>
      </c>
      <c r="G3" t="s">
        <v>405</v>
      </c>
      <c r="H3" t="s">
        <v>406</v>
      </c>
    </row>
    <row r="4" spans="1:13" s="11" customFormat="1" x14ac:dyDescent="0.25">
      <c r="A4" s="10"/>
      <c r="D4" s="11" t="s">
        <v>132</v>
      </c>
      <c r="F4" s="11" t="s">
        <v>374</v>
      </c>
      <c r="I4" t="s">
        <v>336</v>
      </c>
      <c r="K4" s="10"/>
      <c r="L4" s="10"/>
      <c r="M4" s="10"/>
    </row>
    <row r="5" spans="1:13" s="11" customFormat="1" x14ac:dyDescent="0.25">
      <c r="A5" s="10"/>
      <c r="D5" s="11" t="s">
        <v>104</v>
      </c>
      <c r="F5" s="11" t="s">
        <v>374</v>
      </c>
      <c r="G5" s="12" t="s">
        <v>370</v>
      </c>
      <c r="H5" s="12" t="s">
        <v>371</v>
      </c>
      <c r="I5" s="10"/>
      <c r="K5" s="10"/>
      <c r="L5" s="10"/>
      <c r="M5" s="10"/>
    </row>
    <row r="6" spans="1:13" s="11" customFormat="1" x14ac:dyDescent="0.25">
      <c r="A6" s="10"/>
      <c r="B6" s="11" t="s">
        <v>13</v>
      </c>
      <c r="G6" s="12"/>
      <c r="H6" s="12"/>
      <c r="I6" s="10"/>
      <c r="K6" s="10"/>
      <c r="L6" s="10"/>
      <c r="M6" s="10"/>
    </row>
    <row r="7" spans="1:13" x14ac:dyDescent="0.25">
      <c r="B7" t="s">
        <v>12</v>
      </c>
    </row>
    <row r="8" spans="1:13" x14ac:dyDescent="0.25">
      <c r="D8" t="s">
        <v>28</v>
      </c>
      <c r="G8" t="s">
        <v>405</v>
      </c>
      <c r="H8" t="s">
        <v>406</v>
      </c>
    </row>
    <row r="9" spans="1:13" x14ac:dyDescent="0.25">
      <c r="D9" t="s">
        <v>25</v>
      </c>
      <c r="E9" t="s">
        <v>124</v>
      </c>
      <c r="F9" t="s">
        <v>124</v>
      </c>
      <c r="G9" t="s">
        <v>125</v>
      </c>
      <c r="H9" t="s">
        <v>126</v>
      </c>
    </row>
    <row r="10" spans="1:13" x14ac:dyDescent="0.25">
      <c r="B10" t="s">
        <v>80</v>
      </c>
      <c r="C10" t="s">
        <v>127</v>
      </c>
    </row>
    <row r="11" spans="1:13" x14ac:dyDescent="0.25">
      <c r="D11" t="s">
        <v>25</v>
      </c>
      <c r="E11" t="s">
        <v>128</v>
      </c>
      <c r="F11" t="s">
        <v>128</v>
      </c>
      <c r="G11" t="s">
        <v>129</v>
      </c>
      <c r="H11" t="s">
        <v>130</v>
      </c>
    </row>
    <row r="12" spans="1:13" x14ac:dyDescent="0.25">
      <c r="B12" t="s">
        <v>131</v>
      </c>
    </row>
    <row r="13" spans="1:13" x14ac:dyDescent="0.25">
      <c r="B13" t="s">
        <v>80</v>
      </c>
      <c r="C13" t="s">
        <v>127</v>
      </c>
    </row>
    <row r="14" spans="1:13" x14ac:dyDescent="0.25">
      <c r="D14" t="s">
        <v>132</v>
      </c>
      <c r="F14" t="s">
        <v>133</v>
      </c>
      <c r="I14" t="s">
        <v>134</v>
      </c>
    </row>
    <row r="15" spans="1:13" x14ac:dyDescent="0.25">
      <c r="B15" t="s">
        <v>135</v>
      </c>
    </row>
    <row r="16" spans="1:13" x14ac:dyDescent="0.25">
      <c r="D16" t="s">
        <v>132</v>
      </c>
      <c r="F16" t="s">
        <v>133</v>
      </c>
      <c r="I16" t="s">
        <v>136</v>
      </c>
    </row>
    <row r="17" spans="1:13" x14ac:dyDescent="0.25">
      <c r="B17" t="s">
        <v>81</v>
      </c>
    </row>
    <row r="18" spans="1:13" x14ac:dyDescent="0.25">
      <c r="B18" t="s">
        <v>13</v>
      </c>
    </row>
    <row r="19" spans="1:13" x14ac:dyDescent="0.25">
      <c r="B19" t="s">
        <v>12</v>
      </c>
    </row>
    <row r="20" spans="1:13" x14ac:dyDescent="0.25">
      <c r="D20" t="s">
        <v>28</v>
      </c>
      <c r="G20" t="s">
        <v>405</v>
      </c>
      <c r="H20" t="s">
        <v>406</v>
      </c>
    </row>
    <row r="21" spans="1:13" x14ac:dyDescent="0.25">
      <c r="D21" t="s">
        <v>25</v>
      </c>
      <c r="E21" t="s">
        <v>115</v>
      </c>
      <c r="F21" t="s">
        <v>116</v>
      </c>
      <c r="G21" s="9" t="s">
        <v>420</v>
      </c>
      <c r="H21" t="s">
        <v>246</v>
      </c>
    </row>
    <row r="22" spans="1:13" x14ac:dyDescent="0.25">
      <c r="B22" t="s">
        <v>13</v>
      </c>
    </row>
    <row r="23" spans="1:13" x14ac:dyDescent="0.25">
      <c r="B23" t="s">
        <v>12</v>
      </c>
    </row>
    <row r="24" spans="1:13" x14ac:dyDescent="0.25">
      <c r="D24" t="s">
        <v>28</v>
      </c>
      <c r="G24" t="s">
        <v>405</v>
      </c>
      <c r="H24" t="s">
        <v>406</v>
      </c>
    </row>
    <row r="25" spans="1:13" x14ac:dyDescent="0.25">
      <c r="D25" t="s">
        <v>104</v>
      </c>
      <c r="F25" t="s">
        <v>117</v>
      </c>
      <c r="G25" s="9" t="s">
        <v>421</v>
      </c>
      <c r="H25" t="s">
        <v>247</v>
      </c>
      <c r="K25" t="s">
        <v>375</v>
      </c>
      <c r="L25" t="s">
        <v>302</v>
      </c>
      <c r="M25" t="s">
        <v>302</v>
      </c>
    </row>
    <row r="26" spans="1:13" x14ac:dyDescent="0.25">
      <c r="B26" t="s">
        <v>13</v>
      </c>
    </row>
    <row r="27" spans="1:13" x14ac:dyDescent="0.25">
      <c r="A27" s="19"/>
      <c r="B27" t="s">
        <v>80</v>
      </c>
      <c r="C27" t="s">
        <v>118</v>
      </c>
    </row>
    <row r="28" spans="1:13" x14ac:dyDescent="0.25">
      <c r="B28" t="s">
        <v>12</v>
      </c>
    </row>
    <row r="29" spans="1:13" x14ac:dyDescent="0.25">
      <c r="D29" t="s">
        <v>28</v>
      </c>
      <c r="G29" t="s">
        <v>405</v>
      </c>
      <c r="H29" t="s">
        <v>406</v>
      </c>
    </row>
    <row r="30" spans="1:13" x14ac:dyDescent="0.25">
      <c r="D30" t="s">
        <v>29</v>
      </c>
      <c r="F30" t="s">
        <v>119</v>
      </c>
      <c r="G30" s="9" t="s">
        <v>120</v>
      </c>
      <c r="H30" t="s">
        <v>248</v>
      </c>
    </row>
    <row r="31" spans="1:13" x14ac:dyDescent="0.25">
      <c r="D31" t="s">
        <v>235</v>
      </c>
      <c r="E31" t="s">
        <v>256</v>
      </c>
      <c r="F31" t="s">
        <v>257</v>
      </c>
    </row>
    <row r="32" spans="1:13" x14ac:dyDescent="0.25">
      <c r="B32" t="s">
        <v>80</v>
      </c>
      <c r="C32" t="s">
        <v>258</v>
      </c>
    </row>
    <row r="33" spans="1:9" x14ac:dyDescent="0.25">
      <c r="D33" t="s">
        <v>132</v>
      </c>
      <c r="F33" t="s">
        <v>119</v>
      </c>
      <c r="I33">
        <v>99</v>
      </c>
    </row>
    <row r="34" spans="1:9" x14ac:dyDescent="0.25">
      <c r="B34" t="s">
        <v>81</v>
      </c>
    </row>
    <row r="35" spans="1:9" x14ac:dyDescent="0.25">
      <c r="B35" t="s">
        <v>13</v>
      </c>
    </row>
    <row r="36" spans="1:9" x14ac:dyDescent="0.25">
      <c r="A36" s="19"/>
      <c r="B36" t="s">
        <v>81</v>
      </c>
    </row>
    <row r="37" spans="1:9" x14ac:dyDescent="0.25">
      <c r="A37" s="23"/>
      <c r="B37" t="s">
        <v>80</v>
      </c>
      <c r="C37" t="s">
        <v>121</v>
      </c>
    </row>
    <row r="38" spans="1:9" x14ac:dyDescent="0.25">
      <c r="B38" t="s">
        <v>12</v>
      </c>
    </row>
    <row r="39" spans="1:9" x14ac:dyDescent="0.25">
      <c r="D39" t="s">
        <v>28</v>
      </c>
      <c r="G39" t="s">
        <v>405</v>
      </c>
      <c r="H39" t="s">
        <v>406</v>
      </c>
    </row>
    <row r="40" spans="1:9" x14ac:dyDescent="0.25">
      <c r="D40" t="s">
        <v>29</v>
      </c>
      <c r="F40" t="s">
        <v>122</v>
      </c>
      <c r="G40" s="9" t="s">
        <v>123</v>
      </c>
      <c r="H40" t="s">
        <v>249</v>
      </c>
    </row>
    <row r="41" spans="1:9" x14ac:dyDescent="0.25">
      <c r="B41" t="s">
        <v>13</v>
      </c>
    </row>
    <row r="42" spans="1:9" x14ac:dyDescent="0.25">
      <c r="B42" t="s">
        <v>12</v>
      </c>
    </row>
    <row r="43" spans="1:9" x14ac:dyDescent="0.25">
      <c r="D43" t="s">
        <v>28</v>
      </c>
      <c r="G43" t="s">
        <v>405</v>
      </c>
      <c r="H43" t="s">
        <v>406</v>
      </c>
    </row>
    <row r="44" spans="1:9" x14ac:dyDescent="0.25">
      <c r="D44" t="s">
        <v>25</v>
      </c>
      <c r="E44" t="s">
        <v>137</v>
      </c>
      <c r="F44" t="s">
        <v>138</v>
      </c>
      <c r="G44" s="9" t="s">
        <v>139</v>
      </c>
      <c r="H44" s="22" t="s">
        <v>250</v>
      </c>
    </row>
    <row r="45" spans="1:9" x14ac:dyDescent="0.25">
      <c r="B45" t="s">
        <v>13</v>
      </c>
    </row>
    <row r="46" spans="1:9" x14ac:dyDescent="0.25">
      <c r="B46" t="s">
        <v>12</v>
      </c>
    </row>
    <row r="47" spans="1:9" x14ac:dyDescent="0.25">
      <c r="D47" t="s">
        <v>28</v>
      </c>
      <c r="G47" t="s">
        <v>405</v>
      </c>
      <c r="H47" t="s">
        <v>406</v>
      </c>
    </row>
    <row r="48" spans="1:9" x14ac:dyDescent="0.25">
      <c r="D48" t="s">
        <v>25</v>
      </c>
      <c r="E48" t="s">
        <v>48</v>
      </c>
      <c r="F48" t="s">
        <v>140</v>
      </c>
      <c r="G48" s="9" t="s">
        <v>82</v>
      </c>
      <c r="H48" t="s">
        <v>41</v>
      </c>
    </row>
    <row r="49" spans="2:9" x14ac:dyDescent="0.25">
      <c r="B49" t="s">
        <v>13</v>
      </c>
    </row>
    <row r="50" spans="2:9" x14ac:dyDescent="0.25">
      <c r="B50" t="s">
        <v>12</v>
      </c>
    </row>
    <row r="51" spans="2:9" x14ac:dyDescent="0.25">
      <c r="D51" t="s">
        <v>28</v>
      </c>
      <c r="G51" t="s">
        <v>405</v>
      </c>
      <c r="H51" t="s">
        <v>406</v>
      </c>
    </row>
    <row r="52" spans="2:9" x14ac:dyDescent="0.25">
      <c r="D52" t="s">
        <v>25</v>
      </c>
      <c r="E52" t="s">
        <v>137</v>
      </c>
      <c r="F52" t="s">
        <v>141</v>
      </c>
      <c r="G52" s="9" t="s">
        <v>422</v>
      </c>
      <c r="H52" t="s">
        <v>423</v>
      </c>
    </row>
    <row r="53" spans="2:9" x14ac:dyDescent="0.25">
      <c r="B53" t="s">
        <v>80</v>
      </c>
      <c r="C53" t="s">
        <v>142</v>
      </c>
    </row>
    <row r="54" spans="2:9" x14ac:dyDescent="0.25">
      <c r="D54" t="s">
        <v>29</v>
      </c>
      <c r="F54" t="s">
        <v>143</v>
      </c>
      <c r="G54" s="9" t="s">
        <v>425</v>
      </c>
      <c r="H54" t="s">
        <v>424</v>
      </c>
    </row>
    <row r="55" spans="2:9" x14ac:dyDescent="0.25">
      <c r="B55" t="s">
        <v>81</v>
      </c>
    </row>
    <row r="56" spans="2:9" x14ac:dyDescent="0.25">
      <c r="B56" t="s">
        <v>13</v>
      </c>
    </row>
    <row r="57" spans="2:9" x14ac:dyDescent="0.25">
      <c r="B57" t="s">
        <v>12</v>
      </c>
    </row>
    <row r="58" spans="2:9" x14ac:dyDescent="0.25">
      <c r="D58" t="s">
        <v>28</v>
      </c>
      <c r="G58" t="s">
        <v>405</v>
      </c>
      <c r="H58" t="s">
        <v>406</v>
      </c>
    </row>
    <row r="59" spans="2:9" x14ac:dyDescent="0.25">
      <c r="D59" t="s">
        <v>28</v>
      </c>
      <c r="G59" t="s">
        <v>426</v>
      </c>
      <c r="H59" t="s">
        <v>45</v>
      </c>
    </row>
    <row r="60" spans="2:9" x14ac:dyDescent="0.25">
      <c r="D60" t="s">
        <v>29</v>
      </c>
      <c r="F60" t="s">
        <v>144</v>
      </c>
      <c r="G60" t="s">
        <v>83</v>
      </c>
      <c r="H60" t="s">
        <v>42</v>
      </c>
    </row>
    <row r="61" spans="2:9" x14ac:dyDescent="0.25">
      <c r="D61" t="s">
        <v>235</v>
      </c>
      <c r="E61" t="s">
        <v>256</v>
      </c>
      <c r="F61" t="s">
        <v>259</v>
      </c>
    </row>
    <row r="62" spans="2:9" x14ac:dyDescent="0.25">
      <c r="B62" t="s">
        <v>80</v>
      </c>
      <c r="C62" t="s">
        <v>260</v>
      </c>
    </row>
    <row r="63" spans="2:9" x14ac:dyDescent="0.25">
      <c r="D63" t="s">
        <v>132</v>
      </c>
      <c r="F63" t="s">
        <v>144</v>
      </c>
      <c r="I63">
        <v>99</v>
      </c>
    </row>
    <row r="64" spans="2:9" x14ac:dyDescent="0.25">
      <c r="B64" t="s">
        <v>81</v>
      </c>
    </row>
    <row r="65" spans="2:9" x14ac:dyDescent="0.25">
      <c r="B65" t="s">
        <v>80</v>
      </c>
      <c r="C65" t="s">
        <v>145</v>
      </c>
    </row>
    <row r="66" spans="2:9" x14ac:dyDescent="0.25">
      <c r="D66" t="s">
        <v>29</v>
      </c>
      <c r="F66" t="s">
        <v>146</v>
      </c>
      <c r="G66" t="s">
        <v>82</v>
      </c>
      <c r="H66" t="s">
        <v>41</v>
      </c>
    </row>
    <row r="67" spans="2:9" x14ac:dyDescent="0.25">
      <c r="B67" t="s">
        <v>81</v>
      </c>
    </row>
    <row r="68" spans="2:9" x14ac:dyDescent="0.25">
      <c r="B68" t="s">
        <v>13</v>
      </c>
    </row>
    <row r="69" spans="2:9" x14ac:dyDescent="0.25">
      <c r="B69" t="s">
        <v>12</v>
      </c>
    </row>
    <row r="70" spans="2:9" x14ac:dyDescent="0.25">
      <c r="D70" t="s">
        <v>28</v>
      </c>
      <c r="G70" t="s">
        <v>405</v>
      </c>
      <c r="H70" t="s">
        <v>406</v>
      </c>
    </row>
    <row r="71" spans="2:9" x14ac:dyDescent="0.25">
      <c r="D71" t="s">
        <v>28</v>
      </c>
      <c r="G71" t="s">
        <v>411</v>
      </c>
      <c r="H71" t="s">
        <v>43</v>
      </c>
    </row>
    <row r="72" spans="2:9" x14ac:dyDescent="0.25">
      <c r="D72" t="s">
        <v>29</v>
      </c>
      <c r="F72" t="s">
        <v>147</v>
      </c>
      <c r="G72" t="s">
        <v>83</v>
      </c>
      <c r="H72" t="s">
        <v>42</v>
      </c>
    </row>
    <row r="73" spans="2:9" x14ac:dyDescent="0.25">
      <c r="D73" t="s">
        <v>235</v>
      </c>
      <c r="E73" t="s">
        <v>256</v>
      </c>
      <c r="F73" t="s">
        <v>261</v>
      </c>
    </row>
    <row r="74" spans="2:9" x14ac:dyDescent="0.25">
      <c r="B74" t="s">
        <v>80</v>
      </c>
      <c r="C74" t="s">
        <v>262</v>
      </c>
    </row>
    <row r="75" spans="2:9" x14ac:dyDescent="0.25">
      <c r="D75" t="s">
        <v>132</v>
      </c>
      <c r="F75" t="s">
        <v>147</v>
      </c>
      <c r="I75">
        <v>99</v>
      </c>
    </row>
    <row r="76" spans="2:9" x14ac:dyDescent="0.25">
      <c r="B76" t="s">
        <v>81</v>
      </c>
    </row>
    <row r="77" spans="2:9" x14ac:dyDescent="0.25">
      <c r="B77" t="s">
        <v>80</v>
      </c>
      <c r="C77" t="s">
        <v>145</v>
      </c>
    </row>
    <row r="78" spans="2:9" x14ac:dyDescent="0.25">
      <c r="D78" t="s">
        <v>29</v>
      </c>
      <c r="F78" t="s">
        <v>148</v>
      </c>
      <c r="G78" t="s">
        <v>82</v>
      </c>
      <c r="H78" t="s">
        <v>41</v>
      </c>
    </row>
    <row r="79" spans="2:9" x14ac:dyDescent="0.25">
      <c r="B79" t="s">
        <v>81</v>
      </c>
    </row>
    <row r="80" spans="2:9" x14ac:dyDescent="0.25">
      <c r="B80" t="s">
        <v>13</v>
      </c>
    </row>
    <row r="81" spans="2:9" x14ac:dyDescent="0.25">
      <c r="B81" t="s">
        <v>12</v>
      </c>
    </row>
    <row r="82" spans="2:9" x14ac:dyDescent="0.25">
      <c r="D82" t="s">
        <v>28</v>
      </c>
      <c r="G82" t="s">
        <v>405</v>
      </c>
      <c r="H82" t="s">
        <v>406</v>
      </c>
    </row>
    <row r="83" spans="2:9" x14ac:dyDescent="0.25">
      <c r="D83" t="s">
        <v>28</v>
      </c>
      <c r="G83" t="s">
        <v>412</v>
      </c>
      <c r="H83" t="s">
        <v>44</v>
      </c>
    </row>
    <row r="84" spans="2:9" x14ac:dyDescent="0.25">
      <c r="D84" t="s">
        <v>29</v>
      </c>
      <c r="F84" t="s">
        <v>149</v>
      </c>
      <c r="G84" t="s">
        <v>83</v>
      </c>
      <c r="H84" t="s">
        <v>42</v>
      </c>
    </row>
    <row r="85" spans="2:9" x14ac:dyDescent="0.25">
      <c r="D85" t="s">
        <v>235</v>
      </c>
      <c r="E85" t="s">
        <v>256</v>
      </c>
      <c r="F85" t="s">
        <v>263</v>
      </c>
    </row>
    <row r="86" spans="2:9" x14ac:dyDescent="0.25">
      <c r="B86" t="s">
        <v>80</v>
      </c>
      <c r="C86" t="s">
        <v>264</v>
      </c>
    </row>
    <row r="87" spans="2:9" x14ac:dyDescent="0.25">
      <c r="D87" t="s">
        <v>132</v>
      </c>
      <c r="F87" t="s">
        <v>149</v>
      </c>
      <c r="I87">
        <v>99</v>
      </c>
    </row>
    <row r="88" spans="2:9" x14ac:dyDescent="0.25">
      <c r="B88" t="s">
        <v>81</v>
      </c>
    </row>
    <row r="89" spans="2:9" x14ac:dyDescent="0.25">
      <c r="B89" t="s">
        <v>80</v>
      </c>
      <c r="C89" t="s">
        <v>145</v>
      </c>
    </row>
    <row r="90" spans="2:9" x14ac:dyDescent="0.25">
      <c r="D90" t="s">
        <v>29</v>
      </c>
      <c r="F90" t="s">
        <v>150</v>
      </c>
      <c r="G90" t="s">
        <v>82</v>
      </c>
      <c r="H90" t="s">
        <v>41</v>
      </c>
    </row>
    <row r="91" spans="2:9" x14ac:dyDescent="0.25">
      <c r="B91" t="s">
        <v>81</v>
      </c>
    </row>
    <row r="92" spans="2:9" x14ac:dyDescent="0.25">
      <c r="B92" t="s">
        <v>13</v>
      </c>
    </row>
    <row r="93" spans="2:9" x14ac:dyDescent="0.25">
      <c r="B93" t="s">
        <v>12</v>
      </c>
    </row>
    <row r="94" spans="2:9" x14ac:dyDescent="0.25">
      <c r="D94" t="s">
        <v>28</v>
      </c>
      <c r="G94" t="s">
        <v>405</v>
      </c>
      <c r="H94" t="s">
        <v>406</v>
      </c>
    </row>
    <row r="95" spans="2:9" x14ac:dyDescent="0.25">
      <c r="D95" t="s">
        <v>25</v>
      </c>
      <c r="E95" t="s">
        <v>137</v>
      </c>
      <c r="F95" t="s">
        <v>151</v>
      </c>
      <c r="G95" s="9" t="s">
        <v>152</v>
      </c>
      <c r="H95" t="s">
        <v>427</v>
      </c>
    </row>
    <row r="96" spans="2:9" x14ac:dyDescent="0.25">
      <c r="B96" t="s">
        <v>13</v>
      </c>
    </row>
    <row r="97" spans="1:11" x14ac:dyDescent="0.25">
      <c r="B97" t="s">
        <v>12</v>
      </c>
    </row>
    <row r="98" spans="1:11" x14ac:dyDescent="0.25">
      <c r="D98" t="s">
        <v>28</v>
      </c>
      <c r="G98" t="s">
        <v>405</v>
      </c>
      <c r="H98" t="s">
        <v>406</v>
      </c>
    </row>
    <row r="99" spans="1:11" x14ac:dyDescent="0.25">
      <c r="D99" t="s">
        <v>25</v>
      </c>
      <c r="E99" t="s">
        <v>153</v>
      </c>
      <c r="F99" t="s">
        <v>154</v>
      </c>
      <c r="G99" s="9" t="s">
        <v>155</v>
      </c>
      <c r="H99" t="s">
        <v>251</v>
      </c>
    </row>
    <row r="100" spans="1:11" x14ac:dyDescent="0.25">
      <c r="B100" t="s">
        <v>13</v>
      </c>
    </row>
    <row r="101" spans="1:11" x14ac:dyDescent="0.25">
      <c r="A101" s="5" t="s">
        <v>269</v>
      </c>
      <c r="B101" t="s">
        <v>80</v>
      </c>
      <c r="C101" t="s">
        <v>270</v>
      </c>
    </row>
    <row r="102" spans="1:11" x14ac:dyDescent="0.25">
      <c r="A102" s="5"/>
      <c r="B102" t="s">
        <v>12</v>
      </c>
    </row>
    <row r="103" spans="1:11" x14ac:dyDescent="0.25">
      <c r="A103" s="5"/>
      <c r="D103" t="s">
        <v>28</v>
      </c>
      <c r="G103" t="s">
        <v>405</v>
      </c>
      <c r="H103" t="s">
        <v>406</v>
      </c>
    </row>
    <row r="104" spans="1:11" x14ac:dyDescent="0.25">
      <c r="A104" s="5"/>
      <c r="D104" t="s">
        <v>28</v>
      </c>
      <c r="G104" t="s">
        <v>271</v>
      </c>
      <c r="H104" t="s">
        <v>272</v>
      </c>
    </row>
    <row r="105" spans="1:11" x14ac:dyDescent="0.25">
      <c r="A105" s="5"/>
      <c r="D105" t="s">
        <v>273</v>
      </c>
      <c r="E105" t="s">
        <v>274</v>
      </c>
      <c r="F105" t="s">
        <v>275</v>
      </c>
      <c r="G105" t="s">
        <v>303</v>
      </c>
      <c r="H105" t="s">
        <v>305</v>
      </c>
    </row>
    <row r="106" spans="1:11" x14ac:dyDescent="0.25">
      <c r="A106" s="5"/>
      <c r="D106" t="s">
        <v>273</v>
      </c>
      <c r="E106" t="s">
        <v>276</v>
      </c>
      <c r="F106" t="s">
        <v>277</v>
      </c>
      <c r="G106" t="s">
        <v>304</v>
      </c>
      <c r="H106" t="s">
        <v>306</v>
      </c>
      <c r="J106" s="17" t="s">
        <v>278</v>
      </c>
    </row>
    <row r="107" spans="1:11" x14ac:dyDescent="0.25">
      <c r="A107" s="5"/>
      <c r="D107" t="s">
        <v>235</v>
      </c>
      <c r="E107" t="s">
        <v>294</v>
      </c>
      <c r="F107" t="s">
        <v>279</v>
      </c>
      <c r="K107" s="17"/>
    </row>
    <row r="108" spans="1:11" x14ac:dyDescent="0.25">
      <c r="A108" s="5"/>
      <c r="B108" t="s">
        <v>80</v>
      </c>
      <c r="C108" t="s">
        <v>280</v>
      </c>
      <c r="K108" s="17"/>
    </row>
    <row r="109" spans="1:11" x14ac:dyDescent="0.25">
      <c r="A109" s="5"/>
      <c r="D109" t="s">
        <v>132</v>
      </c>
      <c r="F109" t="s">
        <v>277</v>
      </c>
      <c r="I109" t="s">
        <v>297</v>
      </c>
      <c r="K109" s="17"/>
    </row>
    <row r="110" spans="1:11" x14ac:dyDescent="0.25">
      <c r="A110" s="5"/>
      <c r="B110" t="s">
        <v>81</v>
      </c>
      <c r="K110" s="17"/>
    </row>
    <row r="111" spans="1:11" x14ac:dyDescent="0.25">
      <c r="A111" s="5"/>
      <c r="B111" t="s">
        <v>13</v>
      </c>
    </row>
    <row r="112" spans="1:11" x14ac:dyDescent="0.25">
      <c r="A112" s="5"/>
      <c r="B112" t="s">
        <v>80</v>
      </c>
      <c r="C112" t="s">
        <v>296</v>
      </c>
    </row>
    <row r="113" spans="1:10" x14ac:dyDescent="0.25">
      <c r="A113" s="5"/>
      <c r="B113" t="s">
        <v>12</v>
      </c>
    </row>
    <row r="114" spans="1:10" x14ac:dyDescent="0.25">
      <c r="A114" s="5"/>
      <c r="D114" t="s">
        <v>28</v>
      </c>
      <c r="G114" t="s">
        <v>405</v>
      </c>
      <c r="H114" t="s">
        <v>406</v>
      </c>
    </row>
    <row r="115" spans="1:10" x14ac:dyDescent="0.25">
      <c r="A115" s="5"/>
      <c r="D115" t="s">
        <v>103</v>
      </c>
      <c r="F115" t="s">
        <v>281</v>
      </c>
      <c r="G115" t="s">
        <v>271</v>
      </c>
      <c r="H115" t="s">
        <v>272</v>
      </c>
      <c r="J115" s="17"/>
    </row>
    <row r="116" spans="1:10" x14ac:dyDescent="0.25">
      <c r="A116" s="5"/>
      <c r="B116" t="s">
        <v>13</v>
      </c>
      <c r="J116" s="17"/>
    </row>
    <row r="117" spans="1:10" x14ac:dyDescent="0.25">
      <c r="A117" s="5"/>
      <c r="B117" t="s">
        <v>81</v>
      </c>
      <c r="J117" s="17"/>
    </row>
    <row r="118" spans="1:10" x14ac:dyDescent="0.25">
      <c r="A118" s="18"/>
      <c r="B118" t="s">
        <v>12</v>
      </c>
    </row>
    <row r="119" spans="1:10" x14ac:dyDescent="0.25">
      <c r="A119" s="5"/>
      <c r="D119" t="s">
        <v>28</v>
      </c>
      <c r="G119" t="s">
        <v>405</v>
      </c>
      <c r="H119" t="s">
        <v>406</v>
      </c>
    </row>
    <row r="120" spans="1:10" x14ac:dyDescent="0.25">
      <c r="A120" s="18"/>
      <c r="D120" t="s">
        <v>25</v>
      </c>
      <c r="E120" t="s">
        <v>137</v>
      </c>
      <c r="F120" t="s">
        <v>282</v>
      </c>
      <c r="G120" t="s">
        <v>428</v>
      </c>
      <c r="H120" t="s">
        <v>283</v>
      </c>
    </row>
    <row r="121" spans="1:10" x14ac:dyDescent="0.25">
      <c r="A121" s="18"/>
      <c r="B121" t="s">
        <v>80</v>
      </c>
      <c r="C121" t="s">
        <v>284</v>
      </c>
    </row>
    <row r="122" spans="1:10" x14ac:dyDescent="0.25">
      <c r="A122" s="18"/>
      <c r="D122" t="s">
        <v>103</v>
      </c>
      <c r="F122" t="s">
        <v>285</v>
      </c>
      <c r="G122" t="s">
        <v>429</v>
      </c>
      <c r="H122" t="s">
        <v>286</v>
      </c>
    </row>
    <row r="123" spans="1:10" x14ac:dyDescent="0.25">
      <c r="A123" s="18"/>
      <c r="B123" t="s">
        <v>81</v>
      </c>
    </row>
    <row r="124" spans="1:10" x14ac:dyDescent="0.25">
      <c r="A124" s="18"/>
      <c r="B124" t="s">
        <v>13</v>
      </c>
    </row>
    <row r="125" spans="1:10" x14ac:dyDescent="0.25">
      <c r="A125" s="18"/>
      <c r="B125" t="s">
        <v>81</v>
      </c>
    </row>
    <row r="126" spans="1:10" x14ac:dyDescent="0.25">
      <c r="B126" t="s">
        <v>12</v>
      </c>
    </row>
    <row r="127" spans="1:10" x14ac:dyDescent="0.25">
      <c r="D127" t="s">
        <v>28</v>
      </c>
      <c r="G127" t="s">
        <v>405</v>
      </c>
      <c r="H127" t="s">
        <v>406</v>
      </c>
    </row>
    <row r="128" spans="1:10" x14ac:dyDescent="0.25">
      <c r="D128" t="s">
        <v>25</v>
      </c>
      <c r="E128" t="s">
        <v>156</v>
      </c>
      <c r="F128" t="s">
        <v>157</v>
      </c>
      <c r="G128" s="9" t="s">
        <v>158</v>
      </c>
      <c r="H128" t="s">
        <v>252</v>
      </c>
    </row>
    <row r="129" spans="2:8" x14ac:dyDescent="0.25">
      <c r="B129" t="s">
        <v>13</v>
      </c>
    </row>
    <row r="130" spans="2:8" x14ac:dyDescent="0.25">
      <c r="B130" t="s">
        <v>80</v>
      </c>
      <c r="C130" t="s">
        <v>225</v>
      </c>
    </row>
    <row r="131" spans="2:8" x14ac:dyDescent="0.25">
      <c r="B131" t="s">
        <v>12</v>
      </c>
    </row>
    <row r="132" spans="2:8" x14ac:dyDescent="0.25">
      <c r="D132" t="s">
        <v>28</v>
      </c>
      <c r="G132" t="s">
        <v>405</v>
      </c>
      <c r="H132" t="s">
        <v>406</v>
      </c>
    </row>
    <row r="133" spans="2:8" x14ac:dyDescent="0.25">
      <c r="D133" t="s">
        <v>28</v>
      </c>
      <c r="G133" s="9" t="s">
        <v>231</v>
      </c>
      <c r="H133" t="s">
        <v>233</v>
      </c>
    </row>
    <row r="134" spans="2:8" x14ac:dyDescent="0.25">
      <c r="D134" t="s">
        <v>98</v>
      </c>
      <c r="E134" t="s">
        <v>226</v>
      </c>
      <c r="G134" s="9"/>
    </row>
    <row r="135" spans="2:8" x14ac:dyDescent="0.25">
      <c r="B135" t="s">
        <v>13</v>
      </c>
      <c r="G135" s="9"/>
    </row>
    <row r="136" spans="2:8" x14ac:dyDescent="0.25">
      <c r="B136" t="s">
        <v>80</v>
      </c>
      <c r="C136" t="s">
        <v>227</v>
      </c>
      <c r="G136" s="9"/>
    </row>
    <row r="137" spans="2:8" x14ac:dyDescent="0.25">
      <c r="B137" t="s">
        <v>12</v>
      </c>
      <c r="G137" s="9"/>
    </row>
    <row r="138" spans="2:8" x14ac:dyDescent="0.25">
      <c r="D138" t="s">
        <v>28</v>
      </c>
      <c r="G138" s="9" t="s">
        <v>405</v>
      </c>
      <c r="H138" t="s">
        <v>406</v>
      </c>
    </row>
    <row r="139" spans="2:8" x14ac:dyDescent="0.25">
      <c r="D139" t="s">
        <v>28</v>
      </c>
      <c r="G139" s="9" t="s">
        <v>232</v>
      </c>
      <c r="H139" t="s">
        <v>234</v>
      </c>
    </row>
    <row r="140" spans="2:8" x14ac:dyDescent="0.25">
      <c r="D140" t="s">
        <v>98</v>
      </c>
      <c r="E140" t="s">
        <v>226</v>
      </c>
      <c r="G140" s="9"/>
    </row>
    <row r="141" spans="2:8" x14ac:dyDescent="0.25">
      <c r="B141" t="s">
        <v>13</v>
      </c>
      <c r="G141" s="9"/>
    </row>
    <row r="142" spans="2:8" x14ac:dyDescent="0.25">
      <c r="B142" t="s">
        <v>80</v>
      </c>
      <c r="C142" t="s">
        <v>238</v>
      </c>
      <c r="G142" s="9"/>
    </row>
    <row r="143" spans="2:8" x14ac:dyDescent="0.25">
      <c r="B143" t="s">
        <v>12</v>
      </c>
      <c r="G143" s="9"/>
    </row>
    <row r="144" spans="2:8" x14ac:dyDescent="0.25">
      <c r="D144" t="s">
        <v>28</v>
      </c>
      <c r="G144" s="9" t="s">
        <v>405</v>
      </c>
      <c r="H144" t="s">
        <v>406</v>
      </c>
    </row>
    <row r="145" spans="1:8" x14ac:dyDescent="0.25">
      <c r="D145" t="s">
        <v>28</v>
      </c>
      <c r="G145" s="9" t="s">
        <v>241</v>
      </c>
      <c r="H145" t="s">
        <v>240</v>
      </c>
    </row>
    <row r="146" spans="1:8" x14ac:dyDescent="0.25">
      <c r="D146" t="s">
        <v>98</v>
      </c>
      <c r="E146" t="s">
        <v>226</v>
      </c>
      <c r="G146" s="9"/>
    </row>
    <row r="147" spans="1:8" x14ac:dyDescent="0.25">
      <c r="B147" t="s">
        <v>13</v>
      </c>
      <c r="G147" s="9"/>
    </row>
    <row r="148" spans="1:8" x14ac:dyDescent="0.25">
      <c r="B148" t="s">
        <v>80</v>
      </c>
      <c r="C148" t="s">
        <v>239</v>
      </c>
      <c r="G148" s="9"/>
    </row>
    <row r="149" spans="1:8" x14ac:dyDescent="0.25">
      <c r="B149" t="s">
        <v>12</v>
      </c>
      <c r="G149" s="9"/>
    </row>
    <row r="150" spans="1:8" x14ac:dyDescent="0.25">
      <c r="D150" t="s">
        <v>28</v>
      </c>
      <c r="G150" s="9" t="s">
        <v>405</v>
      </c>
      <c r="H150" t="s">
        <v>406</v>
      </c>
    </row>
    <row r="151" spans="1:8" x14ac:dyDescent="0.25">
      <c r="D151" t="s">
        <v>28</v>
      </c>
      <c r="G151" s="9" t="s">
        <v>242</v>
      </c>
      <c r="H151" t="s">
        <v>243</v>
      </c>
    </row>
    <row r="152" spans="1:8" x14ac:dyDescent="0.25">
      <c r="D152" t="s">
        <v>98</v>
      </c>
      <c r="E152" t="s">
        <v>226</v>
      </c>
    </row>
    <row r="153" spans="1:8" x14ac:dyDescent="0.25">
      <c r="B153" t="s">
        <v>13</v>
      </c>
    </row>
    <row r="154" spans="1:8" x14ac:dyDescent="0.25">
      <c r="B154" t="s">
        <v>81</v>
      </c>
    </row>
    <row r="155" spans="1:8" x14ac:dyDescent="0.25">
      <c r="B155" t="s">
        <v>81</v>
      </c>
    </row>
    <row r="156" spans="1:8" x14ac:dyDescent="0.25">
      <c r="B156" t="s">
        <v>81</v>
      </c>
    </row>
    <row r="157" spans="1:8" x14ac:dyDescent="0.25">
      <c r="B157" t="s">
        <v>81</v>
      </c>
    </row>
    <row r="158" spans="1:8" x14ac:dyDescent="0.25">
      <c r="A158" s="23"/>
      <c r="B158" t="s">
        <v>81</v>
      </c>
    </row>
    <row r="159" spans="1:8" x14ac:dyDescent="0.25">
      <c r="B159" t="s">
        <v>12</v>
      </c>
    </row>
    <row r="160" spans="1:8" x14ac:dyDescent="0.25">
      <c r="D160" t="s">
        <v>28</v>
      </c>
      <c r="G160" t="s">
        <v>405</v>
      </c>
      <c r="H160" t="s">
        <v>406</v>
      </c>
    </row>
    <row r="161" spans="2:8" x14ac:dyDescent="0.25">
      <c r="D161" t="s">
        <v>103</v>
      </c>
      <c r="F161" t="s">
        <v>392</v>
      </c>
      <c r="G161" t="s">
        <v>430</v>
      </c>
      <c r="H161" t="s">
        <v>431</v>
      </c>
    </row>
    <row r="162" spans="2:8" x14ac:dyDescent="0.25">
      <c r="B162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9F510-C769-4227-AA22-F1F6C93E2BBE}">
  <dimension ref="A1:B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6.7109375" bestFit="1" customWidth="1"/>
    <col min="2" max="2" width="28" bestFit="1" customWidth="1"/>
  </cols>
  <sheetData>
    <row r="1" spans="1:2" x14ac:dyDescent="0.25">
      <c r="A1" s="24" t="s">
        <v>395</v>
      </c>
      <c r="B1" s="24" t="s">
        <v>26</v>
      </c>
    </row>
    <row r="2" spans="1:2" x14ac:dyDescent="0.25">
      <c r="A2" t="s">
        <v>397</v>
      </c>
      <c r="B2" s="17" t="s">
        <v>396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D80F5-C430-4F23-B07C-4493C6C076E0}">
  <dimension ref="A1:K6"/>
  <sheetViews>
    <sheetView workbookViewId="0">
      <pane ySplit="1" topLeftCell="A2" activePane="bottomLeft" state="frozen"/>
      <selection pane="bottomLeft" activeCell="G3" sqref="G3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3" width="14.7109375" bestFit="1" customWidth="1"/>
    <col min="4" max="4" width="15" bestFit="1" customWidth="1"/>
    <col min="5" max="5" width="10.28515625" bestFit="1" customWidth="1"/>
    <col min="6" max="6" width="15.140625" bestFit="1" customWidth="1"/>
    <col min="7" max="7" width="66.7109375" bestFit="1" customWidth="1"/>
    <col min="8" max="8" width="37.42578125" bestFit="1" customWidth="1"/>
    <col min="9" max="9" width="10.42578125" bestFit="1" customWidth="1"/>
    <col min="10" max="10" width="20.7109375" bestFit="1" customWidth="1"/>
    <col min="11" max="11" width="40.140625" customWidth="1"/>
  </cols>
  <sheetData>
    <row r="1" spans="1:11" s="2" customFormat="1" x14ac:dyDescent="0.25">
      <c r="A1" s="2" t="s">
        <v>89</v>
      </c>
      <c r="B1" s="2" t="s">
        <v>90</v>
      </c>
      <c r="C1" s="6" t="s">
        <v>91</v>
      </c>
      <c r="D1" s="6" t="s">
        <v>92</v>
      </c>
      <c r="E1" s="6" t="s">
        <v>93</v>
      </c>
      <c r="F1" s="6" t="s">
        <v>94</v>
      </c>
      <c r="G1" s="6" t="s">
        <v>95</v>
      </c>
      <c r="H1" s="2" t="s">
        <v>96</v>
      </c>
      <c r="I1" s="6" t="s">
        <v>97</v>
      </c>
      <c r="J1" s="2" t="s">
        <v>292</v>
      </c>
      <c r="K1" s="2" t="s">
        <v>293</v>
      </c>
    </row>
    <row r="2" spans="1:11" x14ac:dyDescent="0.25">
      <c r="A2" t="s">
        <v>222</v>
      </c>
      <c r="B2" t="s">
        <v>98</v>
      </c>
      <c r="C2" t="s">
        <v>221</v>
      </c>
      <c r="D2" t="s">
        <v>221</v>
      </c>
      <c r="E2" t="s">
        <v>223</v>
      </c>
      <c r="F2" t="s">
        <v>229</v>
      </c>
      <c r="G2" t="s">
        <v>230</v>
      </c>
      <c r="H2" s="7" t="s">
        <v>99</v>
      </c>
    </row>
    <row r="3" spans="1:11" x14ac:dyDescent="0.25">
      <c r="A3" t="s">
        <v>226</v>
      </c>
      <c r="B3" t="s">
        <v>98</v>
      </c>
      <c r="C3" t="s">
        <v>228</v>
      </c>
      <c r="D3" t="s">
        <v>228</v>
      </c>
      <c r="E3" t="s">
        <v>223</v>
      </c>
      <c r="F3" t="s">
        <v>229</v>
      </c>
      <c r="G3" t="s">
        <v>393</v>
      </c>
      <c r="H3" s="7" t="s">
        <v>99</v>
      </c>
    </row>
    <row r="5" spans="1:11" ht="135" x14ac:dyDescent="0.25">
      <c r="A5" t="s">
        <v>274</v>
      </c>
      <c r="B5" t="s">
        <v>287</v>
      </c>
      <c r="J5" t="s">
        <v>288</v>
      </c>
      <c r="K5" s="4" t="s">
        <v>289</v>
      </c>
    </row>
    <row r="6" spans="1:11" ht="105" x14ac:dyDescent="0.25">
      <c r="A6" t="s">
        <v>276</v>
      </c>
      <c r="B6" t="s">
        <v>287</v>
      </c>
      <c r="J6" t="s">
        <v>288</v>
      </c>
      <c r="K6" s="4" t="s">
        <v>290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4"/>
  <sheetViews>
    <sheetView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2" t="s">
        <v>33</v>
      </c>
      <c r="B1" s="2" t="s">
        <v>8</v>
      </c>
      <c r="C1" s="2" t="s">
        <v>34</v>
      </c>
      <c r="D1" s="2" t="s">
        <v>35</v>
      </c>
    </row>
    <row r="2" spans="1:4" x14ac:dyDescent="0.25">
      <c r="A2" t="s">
        <v>36</v>
      </c>
      <c r="B2" t="s">
        <v>37</v>
      </c>
      <c r="C2" t="s">
        <v>24</v>
      </c>
      <c r="D2" t="s">
        <v>38</v>
      </c>
    </row>
    <row r="3" spans="1:4" x14ac:dyDescent="0.25">
      <c r="A3" s="8" t="s">
        <v>101</v>
      </c>
      <c r="B3" s="4" t="s">
        <v>24</v>
      </c>
    </row>
    <row r="4" spans="1:4" x14ac:dyDescent="0.25">
      <c r="A4" t="s">
        <v>104</v>
      </c>
      <c r="B4" t="s">
        <v>37</v>
      </c>
      <c r="C4" t="s">
        <v>37</v>
      </c>
      <c r="D4" t="s">
        <v>105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51"/>
  <sheetViews>
    <sheetView workbookViewId="0">
      <pane ySplit="1" topLeftCell="A26" activePane="bottomLeft" state="frozen"/>
      <selection pane="bottomLeft" activeCell="A21" sqref="A21"/>
    </sheetView>
  </sheetViews>
  <sheetFormatPr defaultRowHeight="15" x14ac:dyDescent="0.25"/>
  <cols>
    <col min="1" max="1" width="16.5703125" style="13" bestFit="1" customWidth="1"/>
    <col min="2" max="2" width="13.85546875" style="13" bestFit="1" customWidth="1"/>
    <col min="3" max="3" width="31.42578125" style="13" bestFit="1" customWidth="1"/>
    <col min="4" max="4" width="43" style="13" bestFit="1" customWidth="1"/>
    <col min="5" max="16384" width="9.140625" style="13"/>
  </cols>
  <sheetData>
    <row r="1" spans="1:4" x14ac:dyDescent="0.25">
      <c r="A1" s="14" t="s">
        <v>14</v>
      </c>
      <c r="B1" s="14" t="s">
        <v>15</v>
      </c>
      <c r="C1" s="15" t="s">
        <v>85</v>
      </c>
      <c r="D1" s="15" t="s">
        <v>16</v>
      </c>
    </row>
    <row r="2" spans="1:4" x14ac:dyDescent="0.25">
      <c r="A2" s="13" t="s">
        <v>137</v>
      </c>
      <c r="B2" s="13" t="str">
        <f>"1"</f>
        <v>1</v>
      </c>
      <c r="C2" s="13" t="s">
        <v>217</v>
      </c>
      <c r="D2" s="13" t="s">
        <v>218</v>
      </c>
    </row>
    <row r="3" spans="1:4" x14ac:dyDescent="0.25">
      <c r="A3" s="13" t="s">
        <v>137</v>
      </c>
      <c r="B3" s="13" t="str">
        <f>"2"</f>
        <v>2</v>
      </c>
      <c r="C3" s="13" t="s">
        <v>219</v>
      </c>
      <c r="D3" s="13" t="s">
        <v>220</v>
      </c>
    </row>
    <row r="4" spans="1:4" x14ac:dyDescent="0.25">
      <c r="A4" s="13" t="s">
        <v>137</v>
      </c>
      <c r="B4" s="13" t="str">
        <f>"3"</f>
        <v>3</v>
      </c>
      <c r="C4" s="13" t="s">
        <v>78</v>
      </c>
      <c r="D4" s="13" t="s">
        <v>79</v>
      </c>
    </row>
    <row r="5" spans="1:4" customFormat="1" x14ac:dyDescent="0.25">
      <c r="A5" t="s">
        <v>47</v>
      </c>
      <c r="B5" t="str">
        <f>"1"</f>
        <v>1</v>
      </c>
      <c r="C5" t="s">
        <v>49</v>
      </c>
      <c r="D5" t="s">
        <v>50</v>
      </c>
    </row>
    <row r="6" spans="1:4" customFormat="1" x14ac:dyDescent="0.25">
      <c r="A6" t="s">
        <v>47</v>
      </c>
      <c r="B6" t="str">
        <f>"2"</f>
        <v>2</v>
      </c>
      <c r="C6" t="s">
        <v>51</v>
      </c>
      <c r="D6" t="s">
        <v>52</v>
      </c>
    </row>
    <row r="7" spans="1:4" customFormat="1" x14ac:dyDescent="0.25">
      <c r="A7" t="s">
        <v>47</v>
      </c>
      <c r="B7" t="str">
        <f>"3"</f>
        <v>3</v>
      </c>
      <c r="C7" t="s">
        <v>53</v>
      </c>
      <c r="D7" t="s">
        <v>54</v>
      </c>
    </row>
    <row r="8" spans="1:4" customFormat="1" x14ac:dyDescent="0.25">
      <c r="A8" t="s">
        <v>47</v>
      </c>
      <c r="B8" t="str">
        <f>"4"</f>
        <v>4</v>
      </c>
      <c r="C8" t="s">
        <v>55</v>
      </c>
      <c r="D8" t="s">
        <v>56</v>
      </c>
    </row>
    <row r="9" spans="1:4" customFormat="1" x14ac:dyDescent="0.25">
      <c r="A9" t="s">
        <v>47</v>
      </c>
      <c r="B9" t="str">
        <f>"5"</f>
        <v>5</v>
      </c>
      <c r="C9" t="s">
        <v>57</v>
      </c>
      <c r="D9" t="s">
        <v>58</v>
      </c>
    </row>
    <row r="10" spans="1:4" customFormat="1" x14ac:dyDescent="0.25">
      <c r="A10" t="s">
        <v>47</v>
      </c>
      <c r="B10" t="str">
        <f>"7"</f>
        <v>7</v>
      </c>
      <c r="C10" t="s">
        <v>339</v>
      </c>
      <c r="D10" t="s">
        <v>340</v>
      </c>
    </row>
    <row r="11" spans="1:4" x14ac:dyDescent="0.25">
      <c r="A11" s="13" t="s">
        <v>48</v>
      </c>
      <c r="B11" s="13" t="s">
        <v>59</v>
      </c>
      <c r="C11" s="13" t="s">
        <v>60</v>
      </c>
      <c r="D11" s="13" t="s">
        <v>61</v>
      </c>
    </row>
    <row r="12" spans="1:4" x14ac:dyDescent="0.25">
      <c r="A12" s="13" t="s">
        <v>48</v>
      </c>
      <c r="B12" s="13" t="s">
        <v>62</v>
      </c>
      <c r="C12" s="13" t="s">
        <v>63</v>
      </c>
      <c r="D12" s="13" t="s">
        <v>64</v>
      </c>
    </row>
    <row r="13" spans="1:4" x14ac:dyDescent="0.25">
      <c r="A13" s="13" t="s">
        <v>48</v>
      </c>
      <c r="B13" s="13" t="s">
        <v>65</v>
      </c>
      <c r="C13" s="13" t="s">
        <v>66</v>
      </c>
      <c r="D13" s="13" t="s">
        <v>67</v>
      </c>
    </row>
    <row r="14" spans="1:4" x14ac:dyDescent="0.25">
      <c r="A14" s="13" t="s">
        <v>48</v>
      </c>
      <c r="B14" s="13" t="s">
        <v>68</v>
      </c>
      <c r="C14" s="13" t="s">
        <v>69</v>
      </c>
      <c r="D14" s="13" t="s">
        <v>70</v>
      </c>
    </row>
    <row r="15" spans="1:4" x14ac:dyDescent="0.25">
      <c r="A15" s="13" t="s">
        <v>48</v>
      </c>
      <c r="B15" s="13" t="s">
        <v>71</v>
      </c>
      <c r="C15" s="13" t="s">
        <v>72</v>
      </c>
      <c r="D15" s="13" t="s">
        <v>73</v>
      </c>
    </row>
    <row r="16" spans="1:4" x14ac:dyDescent="0.25">
      <c r="A16" s="13" t="s">
        <v>48</v>
      </c>
      <c r="B16" s="13" t="s">
        <v>74</v>
      </c>
      <c r="C16" s="13" t="s">
        <v>75</v>
      </c>
      <c r="D16" s="13" t="s">
        <v>76</v>
      </c>
    </row>
    <row r="17" spans="1:4" x14ac:dyDescent="0.25">
      <c r="A17" s="13" t="s">
        <v>48</v>
      </c>
      <c r="B17" s="13" t="s">
        <v>77</v>
      </c>
      <c r="C17" s="13" t="s">
        <v>78</v>
      </c>
      <c r="D17" s="13" t="s">
        <v>79</v>
      </c>
    </row>
    <row r="18" spans="1:4" x14ac:dyDescent="0.25">
      <c r="A18" s="13" t="s">
        <v>106</v>
      </c>
      <c r="B18" s="13" t="str">
        <f>"1"</f>
        <v>1</v>
      </c>
      <c r="C18" s="13" t="s">
        <v>108</v>
      </c>
      <c r="D18" s="13" t="s">
        <v>109</v>
      </c>
    </row>
    <row r="19" spans="1:4" x14ac:dyDescent="0.25">
      <c r="A19" s="13" t="s">
        <v>106</v>
      </c>
      <c r="B19" s="13" t="str">
        <f>"2"</f>
        <v>2</v>
      </c>
      <c r="C19" s="13" t="s">
        <v>110</v>
      </c>
      <c r="D19" s="13" t="s">
        <v>111</v>
      </c>
    </row>
    <row r="20" spans="1:4" x14ac:dyDescent="0.25">
      <c r="A20" s="13" t="s">
        <v>106</v>
      </c>
      <c r="B20" s="13" t="str">
        <f>"3"</f>
        <v>3</v>
      </c>
      <c r="C20" s="13" t="s">
        <v>161</v>
      </c>
      <c r="D20" s="13" t="s">
        <v>164</v>
      </c>
    </row>
    <row r="21" spans="1:4" x14ac:dyDescent="0.25">
      <c r="A21" s="13" t="s">
        <v>115</v>
      </c>
      <c r="B21" s="13" t="str">
        <f>"1"</f>
        <v>1</v>
      </c>
      <c r="C21" s="13" t="s">
        <v>166</v>
      </c>
      <c r="D21" s="13" t="s">
        <v>167</v>
      </c>
    </row>
    <row r="22" spans="1:4" x14ac:dyDescent="0.25">
      <c r="A22" s="13" t="s">
        <v>115</v>
      </c>
      <c r="B22" s="13" t="str">
        <f>"2"</f>
        <v>2</v>
      </c>
      <c r="C22" s="13" t="s">
        <v>159</v>
      </c>
      <c r="D22" s="13" t="s">
        <v>160</v>
      </c>
    </row>
    <row r="23" spans="1:4" x14ac:dyDescent="0.25">
      <c r="A23" s="13" t="s">
        <v>115</v>
      </c>
      <c r="B23" s="13" t="str">
        <f>"3"</f>
        <v>3</v>
      </c>
      <c r="C23" s="13" t="s">
        <v>163</v>
      </c>
      <c r="D23" s="13" t="s">
        <v>162</v>
      </c>
    </row>
    <row r="24" spans="1:4" x14ac:dyDescent="0.25">
      <c r="A24" s="13" t="s">
        <v>124</v>
      </c>
      <c r="B24" s="13" t="str">
        <f>"1"</f>
        <v>1</v>
      </c>
      <c r="C24" s="13" t="s">
        <v>172</v>
      </c>
      <c r="D24" s="13" t="s">
        <v>42</v>
      </c>
    </row>
    <row r="25" spans="1:4" x14ac:dyDescent="0.25">
      <c r="A25" s="13" t="s">
        <v>124</v>
      </c>
      <c r="B25" s="13" t="str">
        <f>"2"</f>
        <v>2</v>
      </c>
      <c r="C25" s="13" t="s">
        <v>168</v>
      </c>
      <c r="D25" s="13" t="s">
        <v>169</v>
      </c>
    </row>
    <row r="26" spans="1:4" x14ac:dyDescent="0.25">
      <c r="A26" s="13" t="s">
        <v>128</v>
      </c>
      <c r="B26" s="13" t="str">
        <f>"1"</f>
        <v>1</v>
      </c>
      <c r="C26" s="13" t="s">
        <v>170</v>
      </c>
      <c r="D26" s="13" t="s">
        <v>171</v>
      </c>
    </row>
    <row r="27" spans="1:4" x14ac:dyDescent="0.25">
      <c r="A27" s="13" t="s">
        <v>128</v>
      </c>
      <c r="B27" s="13" t="str">
        <f>"2"</f>
        <v>2</v>
      </c>
      <c r="C27" s="13" t="s">
        <v>172</v>
      </c>
      <c r="D27" s="13" t="s">
        <v>173</v>
      </c>
    </row>
    <row r="28" spans="1:4" x14ac:dyDescent="0.25">
      <c r="A28" s="13" t="s">
        <v>128</v>
      </c>
      <c r="B28" s="13" t="str">
        <f>"3"</f>
        <v>3</v>
      </c>
      <c r="C28" s="13" t="s">
        <v>174</v>
      </c>
      <c r="D28" s="13" t="s">
        <v>175</v>
      </c>
    </row>
    <row r="29" spans="1:4" x14ac:dyDescent="0.25">
      <c r="A29" s="13" t="s">
        <v>128</v>
      </c>
      <c r="B29" s="13" t="str">
        <f>"4"</f>
        <v>4</v>
      </c>
      <c r="C29" s="13" t="s">
        <v>168</v>
      </c>
      <c r="D29" s="13" t="s">
        <v>169</v>
      </c>
    </row>
    <row r="30" spans="1:4" x14ac:dyDescent="0.25">
      <c r="A30" s="13" t="s">
        <v>128</v>
      </c>
      <c r="B30" s="13" t="str">
        <f>"5"</f>
        <v>5</v>
      </c>
      <c r="C30" s="13" t="s">
        <v>176</v>
      </c>
      <c r="D30" s="13" t="s">
        <v>177</v>
      </c>
    </row>
    <row r="31" spans="1:4" x14ac:dyDescent="0.25">
      <c r="A31" s="13" t="s">
        <v>128</v>
      </c>
      <c r="B31" s="13" t="str">
        <f>"88"</f>
        <v>88</v>
      </c>
      <c r="C31" s="13" t="s">
        <v>178</v>
      </c>
      <c r="D31" s="13" t="s">
        <v>179</v>
      </c>
    </row>
    <row r="32" spans="1:4" x14ac:dyDescent="0.25">
      <c r="A32" s="13" t="s">
        <v>128</v>
      </c>
      <c r="B32" s="13" t="str">
        <f>"99"</f>
        <v>99</v>
      </c>
      <c r="C32" s="13" t="s">
        <v>180</v>
      </c>
      <c r="D32" s="13" t="s">
        <v>181</v>
      </c>
    </row>
    <row r="33" spans="1:4" x14ac:dyDescent="0.25">
      <c r="A33" s="13" t="s">
        <v>153</v>
      </c>
      <c r="B33" s="13" t="s">
        <v>182</v>
      </c>
      <c r="C33" s="13" t="s">
        <v>183</v>
      </c>
      <c r="D33" s="13" t="s">
        <v>183</v>
      </c>
    </row>
    <row r="34" spans="1:4" x14ac:dyDescent="0.25">
      <c r="A34" s="13" t="s">
        <v>153</v>
      </c>
      <c r="B34" s="13" t="s">
        <v>184</v>
      </c>
      <c r="C34" s="13" t="s">
        <v>185</v>
      </c>
      <c r="D34" s="13" t="s">
        <v>186</v>
      </c>
    </row>
    <row r="35" spans="1:4" x14ac:dyDescent="0.25">
      <c r="A35" s="13" t="s">
        <v>153</v>
      </c>
      <c r="B35" s="13" t="s">
        <v>187</v>
      </c>
      <c r="C35" s="13" t="s">
        <v>188</v>
      </c>
      <c r="D35" s="13" t="s">
        <v>189</v>
      </c>
    </row>
    <row r="36" spans="1:4" x14ac:dyDescent="0.25">
      <c r="A36" s="13" t="s">
        <v>153</v>
      </c>
      <c r="B36" s="13" t="s">
        <v>190</v>
      </c>
      <c r="C36" s="13" t="s">
        <v>191</v>
      </c>
      <c r="D36" s="13" t="s">
        <v>192</v>
      </c>
    </row>
    <row r="37" spans="1:4" x14ac:dyDescent="0.25">
      <c r="A37" s="13" t="s">
        <v>153</v>
      </c>
      <c r="B37" s="13" t="s">
        <v>193</v>
      </c>
      <c r="C37" s="13" t="s">
        <v>194</v>
      </c>
      <c r="D37" s="13" t="s">
        <v>253</v>
      </c>
    </row>
    <row r="38" spans="1:4" customFormat="1" x14ac:dyDescent="0.25">
      <c r="A38" t="s">
        <v>153</v>
      </c>
      <c r="B38" t="s">
        <v>267</v>
      </c>
      <c r="C38" t="s">
        <v>268</v>
      </c>
      <c r="D38" t="s">
        <v>79</v>
      </c>
    </row>
    <row r="39" spans="1:4" customFormat="1" x14ac:dyDescent="0.25">
      <c r="A39" t="s">
        <v>156</v>
      </c>
      <c r="B39" t="s">
        <v>195</v>
      </c>
      <c r="C39" t="s">
        <v>196</v>
      </c>
      <c r="D39" t="s">
        <v>265</v>
      </c>
    </row>
    <row r="40" spans="1:4" customFormat="1" x14ac:dyDescent="0.25">
      <c r="A40" t="s">
        <v>156</v>
      </c>
      <c r="B40" t="s">
        <v>197</v>
      </c>
      <c r="C40" t="s">
        <v>198</v>
      </c>
      <c r="D40" t="s">
        <v>199</v>
      </c>
    </row>
    <row r="41" spans="1:4" customFormat="1" x14ac:dyDescent="0.25">
      <c r="A41" t="s">
        <v>156</v>
      </c>
      <c r="B41" t="s">
        <v>200</v>
      </c>
      <c r="C41" t="s">
        <v>201</v>
      </c>
      <c r="D41" t="s">
        <v>202</v>
      </c>
    </row>
    <row r="42" spans="1:4" customFormat="1" x14ac:dyDescent="0.25">
      <c r="A42" t="s">
        <v>156</v>
      </c>
      <c r="B42" t="s">
        <v>203</v>
      </c>
      <c r="C42" t="s">
        <v>204</v>
      </c>
      <c r="D42" t="s">
        <v>205</v>
      </c>
    </row>
    <row r="43" spans="1:4" customFormat="1" x14ac:dyDescent="0.25">
      <c r="A43" t="s">
        <v>156</v>
      </c>
      <c r="B43" t="s">
        <v>206</v>
      </c>
      <c r="C43" t="s">
        <v>207</v>
      </c>
      <c r="D43" t="s">
        <v>208</v>
      </c>
    </row>
    <row r="44" spans="1:4" customFormat="1" x14ac:dyDescent="0.25">
      <c r="A44" t="s">
        <v>156</v>
      </c>
      <c r="B44" t="s">
        <v>209</v>
      </c>
      <c r="C44" t="s">
        <v>210</v>
      </c>
      <c r="D44" t="s">
        <v>211</v>
      </c>
    </row>
    <row r="45" spans="1:4" customFormat="1" x14ac:dyDescent="0.25">
      <c r="A45" t="s">
        <v>156</v>
      </c>
      <c r="B45" t="s">
        <v>212</v>
      </c>
      <c r="C45" t="s">
        <v>213</v>
      </c>
      <c r="D45" t="s">
        <v>214</v>
      </c>
    </row>
    <row r="46" spans="1:4" customFormat="1" x14ac:dyDescent="0.25">
      <c r="A46" t="s">
        <v>156</v>
      </c>
      <c r="B46" t="s">
        <v>266</v>
      </c>
      <c r="C46" t="s">
        <v>215</v>
      </c>
      <c r="D46" t="s">
        <v>216</v>
      </c>
    </row>
    <row r="47" spans="1:4" customFormat="1" x14ac:dyDescent="0.25">
      <c r="A47" t="s">
        <v>156</v>
      </c>
      <c r="B47" t="s">
        <v>267</v>
      </c>
      <c r="C47" t="s">
        <v>268</v>
      </c>
      <c r="D47" t="s">
        <v>79</v>
      </c>
    </row>
    <row r="48" spans="1:4" x14ac:dyDescent="0.25">
      <c r="A48" s="13" t="s">
        <v>236</v>
      </c>
      <c r="B48" s="13" t="str">
        <f>"555"</f>
        <v>555</v>
      </c>
      <c r="C48" s="16" t="s">
        <v>237</v>
      </c>
      <c r="D48" s="13" t="s">
        <v>254</v>
      </c>
    </row>
    <row r="49" spans="1:4" x14ac:dyDescent="0.25">
      <c r="A49" t="s">
        <v>256</v>
      </c>
      <c r="B49" t="str">
        <f>"99"</f>
        <v>99</v>
      </c>
      <c r="C49" t="s">
        <v>78</v>
      </c>
      <c r="D49" t="s">
        <v>79</v>
      </c>
    </row>
    <row r="50" spans="1:4" x14ac:dyDescent="0.25">
      <c r="A50" t="s">
        <v>294</v>
      </c>
      <c r="B50" t="str">
        <f>"8888"</f>
        <v>8888</v>
      </c>
      <c r="C50" t="s">
        <v>295</v>
      </c>
      <c r="D50" t="s">
        <v>253</v>
      </c>
    </row>
    <row r="51" spans="1:4" x14ac:dyDescent="0.25">
      <c r="A51" t="s">
        <v>294</v>
      </c>
      <c r="B51" t="str">
        <f>"9999"</f>
        <v>9999</v>
      </c>
      <c r="C51" t="s">
        <v>78</v>
      </c>
      <c r="D51" t="s">
        <v>79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10</vt:i4>
      </vt:variant>
    </vt:vector>
  </HeadingPairs>
  <TitlesOfParts>
    <vt:vector size="10" baseType="lpstr">
      <vt:lpstr>settings</vt:lpstr>
      <vt:lpstr>survey</vt:lpstr>
      <vt:lpstr>1stvisit</vt:lpstr>
      <vt:lpstr>2ndvisit</vt:lpstr>
      <vt:lpstr>parto</vt:lpstr>
      <vt:lpstr>calculates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2019-11-07T17:13:42Z</dcterms:modified>
</cp:coreProperties>
</file>