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.LTWB\.datasets\"/>
    </mc:Choice>
  </mc:AlternateContent>
  <xr:revisionPtr revIDLastSave="0" documentId="13_ncr:1_{B93B063C-1848-443D-A3FD-6676C46414D3}" xr6:coauthVersionLast="47" xr6:coauthVersionMax="47" xr10:uidLastSave="{00000000-0000-0000-0000-000000000000}"/>
  <bookViews>
    <workbookView xWindow="0" yWindow="0" windowWidth="28800" windowHeight="15600" xr2:uid="{A19127CE-B986-42E2-9CD9-263A360D3F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J55" i="1" s="1"/>
  <c r="J62" i="1"/>
  <c r="J65" i="1" s="1"/>
  <c r="F62" i="1"/>
  <c r="F63" i="1" s="1"/>
  <c r="B62" i="1"/>
  <c r="B65" i="1" s="1"/>
  <c r="B71" i="1"/>
  <c r="B74" i="1" s="1"/>
  <c r="J44" i="1"/>
  <c r="F8" i="1"/>
  <c r="F11" i="1" s="1"/>
  <c r="B17" i="1"/>
  <c r="B20" i="1" s="1"/>
  <c r="B8" i="1"/>
  <c r="J89" i="1"/>
  <c r="J92" i="1" s="1"/>
  <c r="J80" i="1"/>
  <c r="J83" i="1" s="1"/>
  <c r="J71" i="1"/>
  <c r="J74" i="1" s="1"/>
  <c r="J35" i="1"/>
  <c r="J38" i="1" s="1"/>
  <c r="J26" i="1"/>
  <c r="J29" i="1" s="1"/>
  <c r="J17" i="1"/>
  <c r="J20" i="1" s="1"/>
  <c r="J8" i="1"/>
  <c r="J47" i="1"/>
  <c r="J11" i="1"/>
  <c r="F89" i="1"/>
  <c r="F92" i="1" s="1"/>
  <c r="F71" i="1"/>
  <c r="F72" i="1" s="1"/>
  <c r="F80" i="1"/>
  <c r="F82" i="1" s="1"/>
  <c r="F53" i="1"/>
  <c r="F54" i="1" s="1"/>
  <c r="F44" i="1"/>
  <c r="F46" i="1" s="1"/>
  <c r="F35" i="1"/>
  <c r="F38" i="1" s="1"/>
  <c r="F26" i="1"/>
  <c r="F27" i="1" s="1"/>
  <c r="F17" i="1"/>
  <c r="F18" i="1" s="1"/>
  <c r="B89" i="1"/>
  <c r="B92" i="1" s="1"/>
  <c r="B80" i="1"/>
  <c r="B83" i="1" s="1"/>
  <c r="B53" i="1"/>
  <c r="B56" i="1" s="1"/>
  <c r="B44" i="1"/>
  <c r="B47" i="1" s="1"/>
  <c r="B35" i="1"/>
  <c r="B38" i="1" s="1"/>
  <c r="B26" i="1"/>
  <c r="B29" i="1" s="1"/>
  <c r="J56" i="1" l="1"/>
  <c r="J54" i="1"/>
  <c r="F56" i="1"/>
  <c r="F47" i="1"/>
  <c r="F45" i="1"/>
  <c r="F90" i="1"/>
  <c r="F29" i="1"/>
  <c r="F28" i="1"/>
  <c r="F36" i="1"/>
  <c r="F20" i="1"/>
  <c r="J9" i="1"/>
  <c r="J63" i="1"/>
  <c r="J81" i="1"/>
  <c r="J45" i="1"/>
  <c r="J10" i="1"/>
  <c r="J28" i="1"/>
  <c r="J46" i="1"/>
  <c r="J64" i="1"/>
  <c r="J82" i="1"/>
  <c r="J27" i="1"/>
  <c r="J18" i="1"/>
  <c r="J36" i="1"/>
  <c r="J72" i="1"/>
  <c r="J90" i="1"/>
  <c r="J19" i="1"/>
  <c r="J37" i="1"/>
  <c r="J73" i="1"/>
  <c r="J91" i="1"/>
  <c r="F74" i="1"/>
  <c r="F65" i="1"/>
  <c r="F64" i="1"/>
  <c r="F73" i="1"/>
  <c r="F55" i="1"/>
  <c r="F37" i="1"/>
  <c r="F19" i="1"/>
  <c r="F9" i="1"/>
  <c r="F81" i="1"/>
  <c r="F83" i="1"/>
  <c r="F10" i="1"/>
  <c r="F91" i="1"/>
  <c r="B90" i="1"/>
  <c r="B91" i="1"/>
  <c r="B81" i="1"/>
  <c r="B82" i="1"/>
  <c r="B72" i="1"/>
  <c r="B73" i="1"/>
  <c r="B63" i="1"/>
  <c r="B64" i="1"/>
  <c r="B54" i="1"/>
  <c r="B55" i="1"/>
  <c r="B45" i="1"/>
  <c r="B46" i="1"/>
  <c r="B37" i="1"/>
  <c r="B36" i="1"/>
  <c r="B27" i="1"/>
  <c r="B28" i="1"/>
  <c r="B18" i="1"/>
  <c r="B19" i="1"/>
  <c r="B10" i="1"/>
  <c r="B9" i="1"/>
  <c r="B11" i="1"/>
</calcChain>
</file>

<file path=xl/sharedStrings.xml><?xml version="1.0" encoding="utf-8"?>
<sst xmlns="http://schemas.openxmlformats.org/spreadsheetml/2006/main" count="486" uniqueCount="49">
  <si>
    <t>ACUMULACIÓN DE FLUJO - FLOW ACUMULATION - FAC</t>
  </si>
  <si>
    <t>VALOR</t>
  </si>
  <si>
    <t>NOTAS</t>
  </si>
  <si>
    <t>Cellsize X, m</t>
  </si>
  <si>
    <t>Resolución horizontal</t>
  </si>
  <si>
    <t>Cellsize Y, m</t>
  </si>
  <si>
    <t>Resolución vertical</t>
  </si>
  <si>
    <t>Celdas acumuladas, FAC</t>
  </si>
  <si>
    <t>Área acumulada, m²</t>
  </si>
  <si>
    <t>Área acumulada, fng</t>
  </si>
  <si>
    <t>Fanegada, 6400m²</t>
  </si>
  <si>
    <t>Área acumulada, ha</t>
  </si>
  <si>
    <t>Hectárea, 10000m²</t>
  </si>
  <si>
    <t>Área acumulada, km²</t>
  </si>
  <si>
    <t>km², 1000000m²</t>
  </si>
  <si>
    <t>PARÁMETRO</t>
  </si>
  <si>
    <t>ASTER</t>
  </si>
  <si>
    <t>ALOS</t>
  </si>
  <si>
    <t>SRTM</t>
  </si>
  <si>
    <t>4,800,724.316  2,032,109.494 Meters</t>
  </si>
  <si>
    <t>4,800,724.105  2,032,132.989 Meters</t>
  </si>
  <si>
    <t>4,800,725.586  2,032,119.019 Meters</t>
  </si>
  <si>
    <t>4,919,876.935  2,122,559.006 Meters</t>
  </si>
  <si>
    <t>4,919,879.581  2,122,562.314 Meters</t>
  </si>
  <si>
    <t>4,919,863.045  2,122,572.236 Meters</t>
  </si>
  <si>
    <t>4,910,915.683  2,116,870.805 Meters</t>
  </si>
  <si>
    <t>4,910,916.675  2,116,863.529 Meters</t>
  </si>
  <si>
    <t>4,910,900.800  2,116,871.136 Meters</t>
  </si>
  <si>
    <t>4,892,474.497  2,109,814.132 Meters</t>
  </si>
  <si>
    <t>4,892,477.672  2,109,815.323 Meters</t>
  </si>
  <si>
    <t>4,892,465.368  2,109,805.401 Meters</t>
  </si>
  <si>
    <t>4,888,941.708  2,104,425.100 Meters</t>
  </si>
  <si>
    <t>4,888,959.567  2,104,425.497 Meters</t>
  </si>
  <si>
    <t>4,888,964.727  2,104,433.037 Meters</t>
  </si>
  <si>
    <t>4,861,595.393  2,068,278.343 Meters</t>
  </si>
  <si>
    <t>4,861,592.218  2,068,280.724 Meters</t>
  </si>
  <si>
    <t>4,888,720.483  2,104,431.398 Meters</t>
  </si>
  <si>
    <t>4,888,718.896  2,104,426.636 Meters</t>
  </si>
  <si>
    <t>4,864,420.921  2,069,663.820 Meters</t>
  </si>
  <si>
    <t>4,864,426.213  2,069,665.143 Meters</t>
  </si>
  <si>
    <t>4,864,424.890  2,069,672.419 Meters</t>
  </si>
  <si>
    <t>4,823,169.591  2,057,012.651 Meters</t>
  </si>
  <si>
    <t>4,823,168.268  2,057,008.021 Meters</t>
  </si>
  <si>
    <t>4,823,176.206  2,057,008.021 Meters</t>
  </si>
  <si>
    <t>4,822,396.412  2,056,760.767 Meters</t>
  </si>
  <si>
    <t>4,822,397.206  2,056,766.324 Meters</t>
  </si>
  <si>
    <t>4,861,599.362  2,068,220.134 Meters</t>
  </si>
  <si>
    <t>4,888,912.042  2,104,421.609 Meters</t>
  </si>
  <si>
    <t>4,822,438.481  2,056,734.044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</si>
</sst>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10" xfId="0" applyFont="1" applyBorder="1" applyAlignment="1" applyProtection="1">
      <alignment horizontal="left" vertical="center"/>
      <protection locked="0"/>
    </xf>
    <xf numFmtId="0" fontId="0" fillId="0" borderId="1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5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41ED-5947-4CEF-9BFA-84E3E6E23454}">
  <dimension ref="A1:L92"/>
  <sheetViews>
    <sheetView tabSelected="1" workbookViewId="0">
      <pane ySplit="1" topLeftCell="A70" activePane="bottomLeft" state="frozen"/>
      <selection pane="bottomLeft" activeCell="J92" activeCellId="2" sqref="B92 F92 J92"/>
    </sheetView>
  </sheetViews>
  <sheetFormatPr baseColWidth="10" defaultRowHeight="14.25" x14ac:dyDescent="0.2"/>
  <cols>
    <col min="1" max="1" width="22.375" customWidth="1"/>
    <col min="2" max="2" width="14.625" customWidth="1"/>
    <col min="3" max="3" width="20.125" customWidth="1"/>
    <col min="5" max="5" width="22.25" customWidth="1"/>
    <col min="6" max="6" width="16" customWidth="1"/>
    <col min="7" max="7" width="20.25" customWidth="1"/>
    <col min="9" max="9" width="22" customWidth="1"/>
    <col min="10" max="10" width="14.625" customWidth="1"/>
    <col min="11" max="11" width="19.875" customWidth="1"/>
  </cols>
  <sheetData>
    <row r="1" spans="1:12" ht="15.75" x14ac:dyDescent="0.2">
      <c r="B1" s="13" t="s">
        <v>16</v>
      </c>
      <c r="F1" s="13" t="s">
        <v>18</v>
      </c>
      <c r="J1" s="13" t="s">
        <v>17</v>
      </c>
    </row>
    <row r="2" spans="1:12" ht="15" x14ac:dyDescent="0.25">
      <c r="A2" s="17" t="s">
        <v>0</v>
      </c>
      <c r="B2" s="17"/>
      <c r="C2" s="17"/>
      <c r="E2" s="17" t="s">
        <v>0</v>
      </c>
      <c r="F2" s="17"/>
      <c r="G2" s="17"/>
      <c r="I2" s="17" t="s">
        <v>0</v>
      </c>
      <c r="J2" s="17"/>
      <c r="K2" s="17"/>
    </row>
    <row r="3" spans="1:12" ht="15" x14ac:dyDescent="0.25">
      <c r="A3" s="16" t="s">
        <v>19</v>
      </c>
      <c r="B3" s="16"/>
      <c r="C3" s="16"/>
      <c r="E3" s="16" t="s">
        <v>20</v>
      </c>
      <c r="F3" s="16"/>
      <c r="G3" s="16"/>
      <c r="I3" s="16" t="s">
        <v>21</v>
      </c>
      <c r="J3" s="16"/>
      <c r="K3" s="16"/>
    </row>
    <row r="4" spans="1:12" s="1" customFormat="1" x14ac:dyDescent="0.2">
      <c r="A4" s="14" t="s">
        <v>15</v>
      </c>
      <c r="B4" s="15" t="s">
        <v>1</v>
      </c>
      <c r="C4" s="15" t="s">
        <v>2</v>
      </c>
      <c r="E4" s="14" t="s">
        <v>15</v>
      </c>
      <c r="F4" s="15" t="s">
        <v>1</v>
      </c>
      <c r="G4" s="15" t="s">
        <v>2</v>
      </c>
      <c r="I4" s="14" t="s">
        <v>15</v>
      </c>
      <c r="J4" s="15" t="s">
        <v>1</v>
      </c>
      <c r="K4" s="15" t="s">
        <v>2</v>
      </c>
    </row>
    <row r="5" spans="1:12" x14ac:dyDescent="0.2">
      <c r="A5" s="10" t="s">
        <v>3</v>
      </c>
      <c r="B5" s="11">
        <v>30.78887215</v>
      </c>
      <c r="C5" s="12" t="s">
        <v>4</v>
      </c>
      <c r="E5" s="10" t="s">
        <v>3</v>
      </c>
      <c r="F5" s="11">
        <v>30.78887215</v>
      </c>
      <c r="G5" s="12" t="s">
        <v>4</v>
      </c>
      <c r="I5" s="10" t="s">
        <v>3</v>
      </c>
      <c r="J5" s="11">
        <v>12.5</v>
      </c>
      <c r="K5" s="12" t="s">
        <v>4</v>
      </c>
    </row>
    <row r="6" spans="1:12" x14ac:dyDescent="0.2">
      <c r="A6" s="2" t="s">
        <v>5</v>
      </c>
      <c r="B6" s="3">
        <v>30.78887215</v>
      </c>
      <c r="C6" s="4" t="s">
        <v>6</v>
      </c>
      <c r="E6" s="2" t="s">
        <v>5</v>
      </c>
      <c r="F6" s="3">
        <v>30.78887215</v>
      </c>
      <c r="G6" s="4" t="s">
        <v>6</v>
      </c>
      <c r="I6" s="2" t="s">
        <v>5</v>
      </c>
      <c r="J6" s="11">
        <v>12.5</v>
      </c>
      <c r="K6" s="4" t="s">
        <v>6</v>
      </c>
    </row>
    <row r="7" spans="1:12" x14ac:dyDescent="0.2">
      <c r="A7" s="2" t="s">
        <v>7</v>
      </c>
      <c r="B7" s="3">
        <v>6252050</v>
      </c>
      <c r="C7" s="4"/>
      <c r="E7" s="2" t="s">
        <v>7</v>
      </c>
      <c r="F7" s="3">
        <v>6252696</v>
      </c>
      <c r="G7" s="4"/>
      <c r="I7" s="2" t="s">
        <v>7</v>
      </c>
      <c r="J7" s="3">
        <v>37924688</v>
      </c>
      <c r="K7" s="4"/>
    </row>
    <row r="8" spans="1:12" x14ac:dyDescent="0.2">
      <c r="A8" s="2" t="s">
        <v>8</v>
      </c>
      <c r="B8" s="5">
        <f>$B$5*$B$6*$B$7</f>
        <v>5926659858.7104864</v>
      </c>
      <c r="C8" s="4"/>
      <c r="E8" s="2" t="s">
        <v>8</v>
      </c>
      <c r="F8" s="5">
        <f>$F$5*$F$6*$F$7</f>
        <v>5927272237.4132681</v>
      </c>
      <c r="G8" s="4"/>
      <c r="I8" s="2" t="s">
        <v>8</v>
      </c>
      <c r="J8" s="5">
        <f>$J$5*$J$6*$J$7</f>
        <v>5925732500</v>
      </c>
      <c r="K8" s="4"/>
    </row>
    <row r="9" spans="1:12" x14ac:dyDescent="0.2">
      <c r="A9" s="2" t="s">
        <v>9</v>
      </c>
      <c r="B9" s="6">
        <f>B8/6400</f>
        <v>926040.60292351351</v>
      </c>
      <c r="C9" s="4" t="s">
        <v>10</v>
      </c>
      <c r="E9" s="2" t="s">
        <v>9</v>
      </c>
      <c r="F9" s="6">
        <f>F8/6400</f>
        <v>926136.28709582309</v>
      </c>
      <c r="G9" s="4" t="s">
        <v>10</v>
      </c>
      <c r="I9" s="2" t="s">
        <v>9</v>
      </c>
      <c r="J9" s="6">
        <f>J8/6400</f>
        <v>925895.703125</v>
      </c>
      <c r="K9" s="4" t="s">
        <v>10</v>
      </c>
    </row>
    <row r="10" spans="1:12" x14ac:dyDescent="0.2">
      <c r="A10" s="2" t="s">
        <v>11</v>
      </c>
      <c r="B10" s="6">
        <f>B8/10000</f>
        <v>592665.98587104864</v>
      </c>
      <c r="C10" s="4" t="s">
        <v>12</v>
      </c>
      <c r="E10" s="2" t="s">
        <v>11</v>
      </c>
      <c r="F10" s="6">
        <f>F8/10000</f>
        <v>592727.22374132683</v>
      </c>
      <c r="G10" s="4" t="s">
        <v>12</v>
      </c>
      <c r="I10" s="2" t="s">
        <v>11</v>
      </c>
      <c r="J10" s="6">
        <f>J8/10000</f>
        <v>592573.25</v>
      </c>
      <c r="K10" s="4" t="s">
        <v>12</v>
      </c>
    </row>
    <row r="11" spans="1:12" x14ac:dyDescent="0.2">
      <c r="A11" s="7" t="s">
        <v>13</v>
      </c>
      <c r="B11" s="8">
        <f>+B8/1000000</f>
        <v>5926.6598587104863</v>
      </c>
      <c r="C11" s="9" t="s">
        <v>14</v>
      </c>
      <c r="D11">
        <v>5925.8912790000004</v>
      </c>
      <c r="E11" s="7" t="s">
        <v>13</v>
      </c>
      <c r="F11" s="8">
        <f>+F8/1000000</f>
        <v>5927.2722374132682</v>
      </c>
      <c r="G11" s="9" t="s">
        <v>14</v>
      </c>
      <c r="H11">
        <v>5925.8912790000004</v>
      </c>
      <c r="I11" s="7" t="s">
        <v>13</v>
      </c>
      <c r="J11" s="8">
        <f>+J8/1000000</f>
        <v>5925.7325000000001</v>
      </c>
      <c r="K11" s="9" t="s">
        <v>14</v>
      </c>
      <c r="L11">
        <v>5925.8912790000004</v>
      </c>
    </row>
    <row r="12" spans="1:12" ht="15" x14ac:dyDescent="0.25">
      <c r="A12" s="16" t="s">
        <v>22</v>
      </c>
      <c r="B12" s="16"/>
      <c r="C12" s="16"/>
      <c r="E12" s="16" t="s">
        <v>23</v>
      </c>
      <c r="F12" s="16"/>
      <c r="G12" s="16"/>
      <c r="I12" s="16" t="s">
        <v>24</v>
      </c>
      <c r="J12" s="16"/>
      <c r="K12" s="16"/>
    </row>
    <row r="13" spans="1:12" s="1" customFormat="1" x14ac:dyDescent="0.2">
      <c r="A13" s="14" t="s">
        <v>15</v>
      </c>
      <c r="B13" s="15" t="s">
        <v>1</v>
      </c>
      <c r="C13" s="15" t="s">
        <v>2</v>
      </c>
      <c r="E13" s="14" t="s">
        <v>15</v>
      </c>
      <c r="F13" s="15" t="s">
        <v>1</v>
      </c>
      <c r="G13" s="15" t="s">
        <v>2</v>
      </c>
      <c r="I13" s="14" t="s">
        <v>15</v>
      </c>
      <c r="J13" s="15" t="s">
        <v>1</v>
      </c>
      <c r="K13" s="15" t="s">
        <v>2</v>
      </c>
    </row>
    <row r="14" spans="1:12" x14ac:dyDescent="0.2">
      <c r="A14" s="10" t="s">
        <v>3</v>
      </c>
      <c r="B14" s="11">
        <v>30.78887215</v>
      </c>
      <c r="C14" s="12" t="s">
        <v>4</v>
      </c>
      <c r="E14" s="10" t="s">
        <v>3</v>
      </c>
      <c r="F14" s="11">
        <v>30.78887215</v>
      </c>
      <c r="G14" s="12" t="s">
        <v>4</v>
      </c>
      <c r="I14" s="10" t="s">
        <v>3</v>
      </c>
      <c r="J14" s="11">
        <v>12.5</v>
      </c>
      <c r="K14" s="12" t="s">
        <v>4</v>
      </c>
    </row>
    <row r="15" spans="1:12" x14ac:dyDescent="0.2">
      <c r="A15" s="2" t="s">
        <v>5</v>
      </c>
      <c r="B15" s="3">
        <v>30.78887215</v>
      </c>
      <c r="C15" s="4" t="s">
        <v>6</v>
      </c>
      <c r="E15" s="2" t="s">
        <v>5</v>
      </c>
      <c r="F15" s="3">
        <v>30.78887215</v>
      </c>
      <c r="G15" s="4" t="s">
        <v>6</v>
      </c>
      <c r="I15" s="2" t="s">
        <v>5</v>
      </c>
      <c r="J15" s="11">
        <v>12.5</v>
      </c>
      <c r="K15" s="4" t="s">
        <v>6</v>
      </c>
    </row>
    <row r="16" spans="1:12" x14ac:dyDescent="0.2">
      <c r="A16" s="2" t="s">
        <v>7</v>
      </c>
      <c r="B16" s="3">
        <v>460402</v>
      </c>
      <c r="C16" s="4"/>
      <c r="E16" s="2" t="s">
        <v>7</v>
      </c>
      <c r="F16" s="3">
        <v>458875</v>
      </c>
      <c r="G16" s="4"/>
      <c r="I16" s="2" t="s">
        <v>7</v>
      </c>
      <c r="J16" s="3">
        <v>2786644</v>
      </c>
      <c r="K16" s="4"/>
    </row>
    <row r="17" spans="1:11" x14ac:dyDescent="0.2">
      <c r="A17" s="2" t="s">
        <v>8</v>
      </c>
      <c r="B17" s="5">
        <f>$B$14*$B$15*$B$16</f>
        <v>436440215.97236514</v>
      </c>
      <c r="C17" s="4"/>
      <c r="E17" s="2" t="s">
        <v>8</v>
      </c>
      <c r="F17" s="5">
        <f>$F$14*$F$15*$F$16</f>
        <v>434992689.22445828</v>
      </c>
      <c r="G17" s="4"/>
      <c r="I17" s="2" t="s">
        <v>8</v>
      </c>
      <c r="J17" s="5">
        <f>$J$14*$J$15*$J$16</f>
        <v>435413125</v>
      </c>
      <c r="K17" s="4"/>
    </row>
    <row r="18" spans="1:11" x14ac:dyDescent="0.2">
      <c r="A18" s="2" t="s">
        <v>9</v>
      </c>
      <c r="B18" s="6">
        <f>B17/6400</f>
        <v>68193.783745682056</v>
      </c>
      <c r="C18" s="4" t="s">
        <v>10</v>
      </c>
      <c r="E18" s="2" t="s">
        <v>9</v>
      </c>
      <c r="F18" s="6">
        <f>F17/6400</f>
        <v>67967.607691321609</v>
      </c>
      <c r="G18" s="4" t="s">
        <v>10</v>
      </c>
      <c r="I18" s="2" t="s">
        <v>9</v>
      </c>
      <c r="J18" s="6">
        <f>J17/6400</f>
        <v>68033.30078125</v>
      </c>
      <c r="K18" s="4" t="s">
        <v>10</v>
      </c>
    </row>
    <row r="19" spans="1:11" x14ac:dyDescent="0.2">
      <c r="A19" s="2" t="s">
        <v>11</v>
      </c>
      <c r="B19" s="6">
        <f>B17/10000</f>
        <v>43644.021597236511</v>
      </c>
      <c r="C19" s="4" t="s">
        <v>12</v>
      </c>
      <c r="E19" s="2" t="s">
        <v>11</v>
      </c>
      <c r="F19" s="6">
        <f>F17/10000</f>
        <v>43499.26892244583</v>
      </c>
      <c r="G19" s="4" t="s">
        <v>12</v>
      </c>
      <c r="I19" s="2" t="s">
        <v>11</v>
      </c>
      <c r="J19" s="6">
        <f>J17/10000</f>
        <v>43541.3125</v>
      </c>
      <c r="K19" s="4" t="s">
        <v>12</v>
      </c>
    </row>
    <row r="20" spans="1:11" x14ac:dyDescent="0.2">
      <c r="A20" s="7" t="s">
        <v>13</v>
      </c>
      <c r="B20" s="8">
        <f>+B17/1000000</f>
        <v>436.44021597236514</v>
      </c>
      <c r="C20" s="9" t="s">
        <v>14</v>
      </c>
      <c r="E20" s="7" t="s">
        <v>13</v>
      </c>
      <c r="F20" s="8">
        <f>+F17/1000000</f>
        <v>434.99268922445827</v>
      </c>
      <c r="G20" s="9" t="s">
        <v>14</v>
      </c>
      <c r="I20" s="7" t="s">
        <v>13</v>
      </c>
      <c r="J20" s="8">
        <f>+J17/1000000</f>
        <v>435.41312499999998</v>
      </c>
      <c r="K20" s="9" t="s">
        <v>14</v>
      </c>
    </row>
    <row r="21" spans="1:11" ht="15" x14ac:dyDescent="0.25">
      <c r="A21" s="16" t="s">
        <v>25</v>
      </c>
      <c r="B21" s="16"/>
      <c r="C21" s="16"/>
      <c r="E21" s="16" t="s">
        <v>26</v>
      </c>
      <c r="F21" s="16"/>
      <c r="G21" s="16"/>
      <c r="I21" s="16" t="s">
        <v>27</v>
      </c>
      <c r="J21" s="16"/>
      <c r="K21" s="16"/>
    </row>
    <row r="22" spans="1:11" s="1" customFormat="1" x14ac:dyDescent="0.2">
      <c r="A22" s="14" t="s">
        <v>15</v>
      </c>
      <c r="B22" s="15" t="s">
        <v>1</v>
      </c>
      <c r="C22" s="15" t="s">
        <v>2</v>
      </c>
      <c r="E22" s="14" t="s">
        <v>15</v>
      </c>
      <c r="F22" s="15" t="s">
        <v>1</v>
      </c>
      <c r="G22" s="15" t="s">
        <v>2</v>
      </c>
      <c r="I22" s="14" t="s">
        <v>15</v>
      </c>
      <c r="J22" s="15" t="s">
        <v>1</v>
      </c>
      <c r="K22" s="15" t="s">
        <v>2</v>
      </c>
    </row>
    <row r="23" spans="1:11" x14ac:dyDescent="0.2">
      <c r="A23" s="10" t="s">
        <v>3</v>
      </c>
      <c r="B23" s="11">
        <v>30.78887215</v>
      </c>
      <c r="C23" s="12" t="s">
        <v>4</v>
      </c>
      <c r="E23" s="10" t="s">
        <v>3</v>
      </c>
      <c r="F23" s="11">
        <v>30.78887215</v>
      </c>
      <c r="G23" s="12" t="s">
        <v>4</v>
      </c>
      <c r="I23" s="10" t="s">
        <v>3</v>
      </c>
      <c r="J23" s="11">
        <v>12.5</v>
      </c>
      <c r="K23" s="12" t="s">
        <v>4</v>
      </c>
    </row>
    <row r="24" spans="1:11" x14ac:dyDescent="0.2">
      <c r="A24" s="2" t="s">
        <v>5</v>
      </c>
      <c r="B24" s="3">
        <v>30.78887215</v>
      </c>
      <c r="C24" s="4" t="s">
        <v>6</v>
      </c>
      <c r="E24" s="2" t="s">
        <v>5</v>
      </c>
      <c r="F24" s="3">
        <v>30.78887215</v>
      </c>
      <c r="G24" s="4" t="s">
        <v>6</v>
      </c>
      <c r="I24" s="2" t="s">
        <v>5</v>
      </c>
      <c r="J24" s="11">
        <v>12.5</v>
      </c>
      <c r="K24" s="4" t="s">
        <v>6</v>
      </c>
    </row>
    <row r="25" spans="1:11" x14ac:dyDescent="0.2">
      <c r="A25" s="2" t="s">
        <v>7</v>
      </c>
      <c r="B25" s="3">
        <v>388674</v>
      </c>
      <c r="C25" s="4"/>
      <c r="E25" s="2" t="s">
        <v>7</v>
      </c>
      <c r="F25" s="3">
        <v>388936</v>
      </c>
      <c r="G25" s="4"/>
      <c r="I25" s="2" t="s">
        <v>7</v>
      </c>
      <c r="J25" s="3">
        <v>2359824</v>
      </c>
      <c r="K25" s="4"/>
    </row>
    <row r="26" spans="1:11" x14ac:dyDescent="0.2">
      <c r="A26" s="2" t="s">
        <v>8</v>
      </c>
      <c r="B26" s="5">
        <f>$B$23*$B$24*$B$25</f>
        <v>368445324.96132302</v>
      </c>
      <c r="C26" s="4"/>
      <c r="E26" s="2" t="s">
        <v>8</v>
      </c>
      <c r="F26" s="5">
        <f>$F$23*$F$24*$F$25</f>
        <v>368693689.07916951</v>
      </c>
      <c r="G26" s="4"/>
      <c r="I26" s="2" t="s">
        <v>8</v>
      </c>
      <c r="J26" s="5">
        <f>$J$23*$J$24*$J$25</f>
        <v>368722500</v>
      </c>
      <c r="K26" s="4"/>
    </row>
    <row r="27" spans="1:11" x14ac:dyDescent="0.2">
      <c r="A27" s="2" t="s">
        <v>9</v>
      </c>
      <c r="B27" s="6">
        <f>B26/6400</f>
        <v>57569.582025206721</v>
      </c>
      <c r="C27" s="4" t="s">
        <v>10</v>
      </c>
      <c r="E27" s="2" t="s">
        <v>9</v>
      </c>
      <c r="F27" s="6">
        <f>F26/6400</f>
        <v>57608.388918620236</v>
      </c>
      <c r="G27" s="4" t="s">
        <v>10</v>
      </c>
      <c r="I27" s="2" t="s">
        <v>9</v>
      </c>
      <c r="J27" s="6">
        <f>J26/6400</f>
        <v>57612.890625</v>
      </c>
      <c r="K27" s="4" t="s">
        <v>10</v>
      </c>
    </row>
    <row r="28" spans="1:11" x14ac:dyDescent="0.2">
      <c r="A28" s="2" t="s">
        <v>11</v>
      </c>
      <c r="B28" s="6">
        <f>B26/10000</f>
        <v>36844.532496132306</v>
      </c>
      <c r="C28" s="4" t="s">
        <v>12</v>
      </c>
      <c r="E28" s="2" t="s">
        <v>11</v>
      </c>
      <c r="F28" s="6">
        <f>F26/10000</f>
        <v>36869.368907916949</v>
      </c>
      <c r="G28" s="4" t="s">
        <v>12</v>
      </c>
      <c r="I28" s="2" t="s">
        <v>11</v>
      </c>
      <c r="J28" s="6">
        <f>J26/10000</f>
        <v>36872.25</v>
      </c>
      <c r="K28" s="4" t="s">
        <v>12</v>
      </c>
    </row>
    <row r="29" spans="1:11" x14ac:dyDescent="0.2">
      <c r="A29" s="7" t="s">
        <v>13</v>
      </c>
      <c r="B29" s="8">
        <f>+B26/1000000</f>
        <v>368.44532496132302</v>
      </c>
      <c r="C29" s="9" t="s">
        <v>14</v>
      </c>
      <c r="E29" s="7" t="s">
        <v>13</v>
      </c>
      <c r="F29" s="8">
        <f>+F26/1000000</f>
        <v>368.69368907916953</v>
      </c>
      <c r="G29" s="9" t="s">
        <v>14</v>
      </c>
      <c r="I29" s="7" t="s">
        <v>13</v>
      </c>
      <c r="J29" s="8">
        <f>+J26/1000000</f>
        <v>368.72250000000003</v>
      </c>
      <c r="K29" s="9" t="s">
        <v>14</v>
      </c>
    </row>
    <row r="30" spans="1:11" ht="15" x14ac:dyDescent="0.25">
      <c r="A30" s="16" t="s">
        <v>28</v>
      </c>
      <c r="B30" s="16"/>
      <c r="C30" s="16"/>
      <c r="E30" s="16" t="s">
        <v>29</v>
      </c>
      <c r="F30" s="16"/>
      <c r="G30" s="16"/>
      <c r="I30" s="16" t="s">
        <v>30</v>
      </c>
      <c r="J30" s="16"/>
      <c r="K30" s="16"/>
    </row>
    <row r="31" spans="1:11" s="1" customFormat="1" x14ac:dyDescent="0.2">
      <c r="A31" s="14" t="s">
        <v>15</v>
      </c>
      <c r="B31" s="15" t="s">
        <v>1</v>
      </c>
      <c r="C31" s="15" t="s">
        <v>2</v>
      </c>
      <c r="E31" s="14" t="s">
        <v>15</v>
      </c>
      <c r="F31" s="15" t="s">
        <v>1</v>
      </c>
      <c r="G31" s="15" t="s">
        <v>2</v>
      </c>
      <c r="I31" s="14" t="s">
        <v>15</v>
      </c>
      <c r="J31" s="15" t="s">
        <v>1</v>
      </c>
      <c r="K31" s="15" t="s">
        <v>2</v>
      </c>
    </row>
    <row r="32" spans="1:11" x14ac:dyDescent="0.2">
      <c r="A32" s="10" t="s">
        <v>3</v>
      </c>
      <c r="B32" s="11">
        <v>30.78887215</v>
      </c>
      <c r="C32" s="12" t="s">
        <v>4</v>
      </c>
      <c r="E32" s="10" t="s">
        <v>3</v>
      </c>
      <c r="F32" s="11">
        <v>30.78887215</v>
      </c>
      <c r="G32" s="12" t="s">
        <v>4</v>
      </c>
      <c r="I32" s="10" t="s">
        <v>3</v>
      </c>
      <c r="J32" s="11">
        <v>12.5</v>
      </c>
      <c r="K32" s="12" t="s">
        <v>4</v>
      </c>
    </row>
    <row r="33" spans="1:11" x14ac:dyDescent="0.2">
      <c r="A33" s="2" t="s">
        <v>5</v>
      </c>
      <c r="B33" s="3">
        <v>30.78887215</v>
      </c>
      <c r="C33" s="4" t="s">
        <v>6</v>
      </c>
      <c r="E33" s="2" t="s">
        <v>5</v>
      </c>
      <c r="F33" s="3">
        <v>30.78887215</v>
      </c>
      <c r="G33" s="4" t="s">
        <v>6</v>
      </c>
      <c r="I33" s="2" t="s">
        <v>5</v>
      </c>
      <c r="J33" s="11">
        <v>12.5</v>
      </c>
      <c r="K33" s="4" t="s">
        <v>6</v>
      </c>
    </row>
    <row r="34" spans="1:11" x14ac:dyDescent="0.2">
      <c r="A34" s="2" t="s">
        <v>7</v>
      </c>
      <c r="B34" s="3">
        <v>457082</v>
      </c>
      <c r="C34" s="4"/>
      <c r="E34" s="2" t="s">
        <v>7</v>
      </c>
      <c r="F34" s="3">
        <v>452992</v>
      </c>
      <c r="G34" s="4"/>
      <c r="I34" s="2" t="s">
        <v>7</v>
      </c>
      <c r="J34" s="3">
        <v>2748519</v>
      </c>
      <c r="K34" s="4"/>
    </row>
    <row r="35" spans="1:11" x14ac:dyDescent="0.2">
      <c r="A35" s="2" t="s">
        <v>8</v>
      </c>
      <c r="B35" s="5">
        <f>$B$32*$B$33*$B$34</f>
        <v>433293006.5401119</v>
      </c>
      <c r="C35" s="4"/>
      <c r="E35" s="2" t="s">
        <v>8</v>
      </c>
      <c r="F35" s="5">
        <f>$F$32*$F$33*$F$34</f>
        <v>429415872.02869153</v>
      </c>
      <c r="G35" s="4"/>
      <c r="I35" s="2" t="s">
        <v>8</v>
      </c>
      <c r="J35" s="5">
        <f>$J$32*$J$33*$J$34</f>
        <v>429456093.75</v>
      </c>
      <c r="K35" s="4"/>
    </row>
    <row r="36" spans="1:11" x14ac:dyDescent="0.2">
      <c r="A36" s="2" t="s">
        <v>9</v>
      </c>
      <c r="B36" s="6">
        <f>B35/6400</f>
        <v>67702.032271892487</v>
      </c>
      <c r="C36" s="4" t="s">
        <v>10</v>
      </c>
      <c r="E36" s="2" t="s">
        <v>9</v>
      </c>
      <c r="F36" s="6">
        <f>F35/6400</f>
        <v>67096.230004483048</v>
      </c>
      <c r="G36" s="4" t="s">
        <v>10</v>
      </c>
      <c r="I36" s="2" t="s">
        <v>9</v>
      </c>
      <c r="J36" s="6">
        <f>J35/6400</f>
        <v>67102.5146484375</v>
      </c>
      <c r="K36" s="4" t="s">
        <v>10</v>
      </c>
    </row>
    <row r="37" spans="1:11" x14ac:dyDescent="0.2">
      <c r="A37" s="2" t="s">
        <v>11</v>
      </c>
      <c r="B37" s="6">
        <f>B35/10000</f>
        <v>43329.300654011189</v>
      </c>
      <c r="C37" s="4" t="s">
        <v>12</v>
      </c>
      <c r="E37" s="2" t="s">
        <v>11</v>
      </c>
      <c r="F37" s="6">
        <f>F35/10000</f>
        <v>42941.587202869152</v>
      </c>
      <c r="G37" s="4" t="s">
        <v>12</v>
      </c>
      <c r="I37" s="2" t="s">
        <v>11</v>
      </c>
      <c r="J37" s="6">
        <f>J35/10000</f>
        <v>42945.609375</v>
      </c>
      <c r="K37" s="4" t="s">
        <v>12</v>
      </c>
    </row>
    <row r="38" spans="1:11" x14ac:dyDescent="0.2">
      <c r="A38" s="7" t="s">
        <v>13</v>
      </c>
      <c r="B38" s="8">
        <f>+B35/1000000</f>
        <v>433.29300654011189</v>
      </c>
      <c r="C38" s="9" t="s">
        <v>14</v>
      </c>
      <c r="E38" s="7" t="s">
        <v>13</v>
      </c>
      <c r="F38" s="8">
        <f>+F35/1000000</f>
        <v>429.41587202869152</v>
      </c>
      <c r="G38" s="9" t="s">
        <v>14</v>
      </c>
      <c r="I38" s="7" t="s">
        <v>13</v>
      </c>
      <c r="J38" s="8">
        <f>+J35/1000000</f>
        <v>429.45609374999998</v>
      </c>
      <c r="K38" s="9" t="s">
        <v>14</v>
      </c>
    </row>
    <row r="39" spans="1:11" ht="15" x14ac:dyDescent="0.25">
      <c r="A39" s="16" t="s">
        <v>31</v>
      </c>
      <c r="B39" s="16"/>
      <c r="C39" s="16"/>
      <c r="E39" s="16" t="s">
        <v>32</v>
      </c>
      <c r="F39" s="16"/>
      <c r="G39" s="16"/>
      <c r="I39" s="16" t="s">
        <v>33</v>
      </c>
      <c r="J39" s="16"/>
      <c r="K39" s="16"/>
    </row>
    <row r="40" spans="1:11" s="1" customFormat="1" x14ac:dyDescent="0.2">
      <c r="A40" s="14" t="s">
        <v>15</v>
      </c>
      <c r="B40" s="15" t="s">
        <v>1</v>
      </c>
      <c r="C40" s="15" t="s">
        <v>2</v>
      </c>
      <c r="E40" s="14" t="s">
        <v>15</v>
      </c>
      <c r="F40" s="15" t="s">
        <v>1</v>
      </c>
      <c r="G40" s="15" t="s">
        <v>2</v>
      </c>
      <c r="I40" s="14" t="s">
        <v>15</v>
      </c>
      <c r="J40" s="15" t="s">
        <v>1</v>
      </c>
      <c r="K40" s="15" t="s">
        <v>2</v>
      </c>
    </row>
    <row r="41" spans="1:11" x14ac:dyDescent="0.2">
      <c r="A41" s="10" t="s">
        <v>3</v>
      </c>
      <c r="B41" s="11">
        <v>30.78887215</v>
      </c>
      <c r="C41" s="12" t="s">
        <v>4</v>
      </c>
      <c r="E41" s="10" t="s">
        <v>3</v>
      </c>
      <c r="F41" s="11">
        <v>30.78887215</v>
      </c>
      <c r="G41" s="12" t="s">
        <v>4</v>
      </c>
      <c r="I41" s="10" t="s">
        <v>3</v>
      </c>
      <c r="J41" s="11">
        <v>12.5</v>
      </c>
      <c r="K41" s="12" t="s">
        <v>4</v>
      </c>
    </row>
    <row r="42" spans="1:11" x14ac:dyDescent="0.2">
      <c r="A42" s="2" t="s">
        <v>5</v>
      </c>
      <c r="B42" s="3">
        <v>30.78887215</v>
      </c>
      <c r="C42" s="4" t="s">
        <v>6</v>
      </c>
      <c r="E42" s="2" t="s">
        <v>5</v>
      </c>
      <c r="F42" s="3">
        <v>30.78887215</v>
      </c>
      <c r="G42" s="4" t="s">
        <v>6</v>
      </c>
      <c r="I42" s="2" t="s">
        <v>5</v>
      </c>
      <c r="J42" s="11">
        <v>12.5</v>
      </c>
      <c r="K42" s="4" t="s">
        <v>6</v>
      </c>
    </row>
    <row r="43" spans="1:11" x14ac:dyDescent="0.2">
      <c r="A43" s="2" t="s">
        <v>7</v>
      </c>
      <c r="B43" s="3">
        <v>384894</v>
      </c>
      <c r="C43" s="4"/>
      <c r="E43" s="2" t="s">
        <v>7</v>
      </c>
      <c r="F43" s="3">
        <v>380945</v>
      </c>
      <c r="G43" s="4"/>
      <c r="I43" s="2" t="s">
        <v>7</v>
      </c>
      <c r="J43" s="3">
        <v>2320746</v>
      </c>
      <c r="K43" s="4"/>
    </row>
    <row r="44" spans="1:11" x14ac:dyDescent="0.2">
      <c r="A44" s="2" t="s">
        <v>8</v>
      </c>
      <c r="B44" s="5">
        <f>$B$41*$B$42*$B$43</f>
        <v>364862056.39086604</v>
      </c>
      <c r="C44" s="4"/>
      <c r="E44" s="2" t="s">
        <v>8</v>
      </c>
      <c r="F44" s="5">
        <f>$F$41*$F$42*$F$43</f>
        <v>361118583.4848516</v>
      </c>
      <c r="G44" s="4"/>
      <c r="I44" s="2" t="s">
        <v>8</v>
      </c>
      <c r="J44" s="5">
        <f>$J$41*$J$42*$J$43</f>
        <v>362616562.5</v>
      </c>
      <c r="K44" s="4"/>
    </row>
    <row r="45" spans="1:11" x14ac:dyDescent="0.2">
      <c r="A45" s="2" t="s">
        <v>9</v>
      </c>
      <c r="B45" s="6">
        <f>B44/6400</f>
        <v>57009.696311072817</v>
      </c>
      <c r="C45" s="4" t="s">
        <v>10</v>
      </c>
      <c r="E45" s="2" t="s">
        <v>9</v>
      </c>
      <c r="F45" s="6">
        <f>F44/6400</f>
        <v>56424.778669508065</v>
      </c>
      <c r="G45" s="4" t="s">
        <v>10</v>
      </c>
      <c r="I45" s="2" t="s">
        <v>9</v>
      </c>
      <c r="J45" s="6">
        <f>J44/6400</f>
        <v>56658.837890625</v>
      </c>
      <c r="K45" s="4" t="s">
        <v>10</v>
      </c>
    </row>
    <row r="46" spans="1:11" x14ac:dyDescent="0.2">
      <c r="A46" s="2" t="s">
        <v>11</v>
      </c>
      <c r="B46" s="6">
        <f>B44/10000</f>
        <v>36486.205639086606</v>
      </c>
      <c r="C46" s="4" t="s">
        <v>12</v>
      </c>
      <c r="E46" s="2" t="s">
        <v>11</v>
      </c>
      <c r="F46" s="6">
        <f>F44/10000</f>
        <v>36111.858348485162</v>
      </c>
      <c r="G46" s="4" t="s">
        <v>12</v>
      </c>
      <c r="I46" s="2" t="s">
        <v>11</v>
      </c>
      <c r="J46" s="6">
        <f>J44/10000</f>
        <v>36261.65625</v>
      </c>
      <c r="K46" s="4" t="s">
        <v>12</v>
      </c>
    </row>
    <row r="47" spans="1:11" x14ac:dyDescent="0.2">
      <c r="A47" s="7" t="s">
        <v>13</v>
      </c>
      <c r="B47" s="8">
        <f>+B44/1000000</f>
        <v>364.86205639086603</v>
      </c>
      <c r="C47" s="9" t="s">
        <v>14</v>
      </c>
      <c r="E47" s="7" t="s">
        <v>13</v>
      </c>
      <c r="F47" s="8">
        <f>+F44/1000000</f>
        <v>361.11858348485163</v>
      </c>
      <c r="G47" s="9" t="s">
        <v>14</v>
      </c>
      <c r="I47" s="7" t="s">
        <v>13</v>
      </c>
      <c r="J47" s="8">
        <f>+J44/1000000</f>
        <v>362.61656249999999</v>
      </c>
      <c r="K47" s="9" t="s">
        <v>14</v>
      </c>
    </row>
    <row r="48" spans="1:11" ht="15" x14ac:dyDescent="0.25">
      <c r="A48" s="16" t="s">
        <v>34</v>
      </c>
      <c r="B48" s="16"/>
      <c r="C48" s="16"/>
      <c r="E48" s="16" t="s">
        <v>35</v>
      </c>
      <c r="F48" s="16"/>
      <c r="G48" s="16"/>
      <c r="I48" s="16" t="s">
        <v>46</v>
      </c>
      <c r="J48" s="16"/>
      <c r="K48" s="16"/>
    </row>
    <row r="49" spans="1:11" s="1" customFormat="1" x14ac:dyDescent="0.2">
      <c r="A49" s="14" t="s">
        <v>15</v>
      </c>
      <c r="B49" s="15" t="s">
        <v>1</v>
      </c>
      <c r="C49" s="15" t="s">
        <v>2</v>
      </c>
      <c r="E49" s="14" t="s">
        <v>15</v>
      </c>
      <c r="F49" s="15" t="s">
        <v>1</v>
      </c>
      <c r="G49" s="15" t="s">
        <v>2</v>
      </c>
      <c r="I49" s="14" t="s">
        <v>15</v>
      </c>
      <c r="J49" s="15" t="s">
        <v>1</v>
      </c>
      <c r="K49" s="15" t="s">
        <v>2</v>
      </c>
    </row>
    <row r="50" spans="1:11" x14ac:dyDescent="0.2">
      <c r="A50" s="10" t="s">
        <v>3</v>
      </c>
      <c r="B50" s="11">
        <v>30.78887215</v>
      </c>
      <c r="C50" s="12" t="s">
        <v>4</v>
      </c>
      <c r="E50" s="10" t="s">
        <v>3</v>
      </c>
      <c r="F50" s="11">
        <v>30.78887215</v>
      </c>
      <c r="G50" s="12" t="s">
        <v>4</v>
      </c>
      <c r="I50" s="10" t="s">
        <v>3</v>
      </c>
      <c r="J50" s="11">
        <v>12.5</v>
      </c>
      <c r="K50" s="12" t="s">
        <v>4</v>
      </c>
    </row>
    <row r="51" spans="1:11" ht="15" x14ac:dyDescent="0.2">
      <c r="A51" s="2" t="s">
        <v>5</v>
      </c>
      <c r="B51" s="3">
        <v>30.78887215</v>
      </c>
      <c r="C51" s="4" t="s">
        <v>6</v>
      </c>
      <c r="E51" s="2" t="s">
        <v>5</v>
      </c>
      <c r="F51" s="3">
        <v>30.78887215</v>
      </c>
      <c r="G51" s="4" t="s">
        <v>6</v>
      </c>
      <c r="I51" s="2" t="s">
        <v>5</v>
      </c>
      <c r="J51" s="11">
        <v>12.5</v>
      </c>
      <c r="K51" s="4" t="s">
        <v>6</v>
      </c>
    </row>
    <row r="52" spans="1:11" ht="14.25" customHeight="1" x14ac:dyDescent="0.2">
      <c r="A52" s="2" t="s">
        <v>7</v>
      </c>
      <c r="B52" s="3">
        <v>4232729</v>
      </c>
      <c r="C52" s="4"/>
      <c r="E52" s="2" t="s">
        <v>7</v>
      </c>
      <c r="F52" s="3">
        <v>4231703</v>
      </c>
      <c r="G52" s="4"/>
      <c r="I52" s="2" t="s">
        <v>7</v>
      </c>
      <c r="J52" s="3">
        <v>25664162</v>
      </c>
      <c r="K52" s="4"/>
    </row>
    <row r="53" spans="1:11" x14ac:dyDescent="0.2">
      <c r="A53" s="2" t="s">
        <v>8</v>
      </c>
      <c r="B53" s="5">
        <f>$B$50*$B$51*$B$52</f>
        <v>4012435130.4131889</v>
      </c>
      <c r="C53" s="4"/>
      <c r="E53" s="2" t="s">
        <v>8</v>
      </c>
      <c r="F53" s="5">
        <f>$F$50*$F$51*$F$52</f>
        <v>4011462528.9440651</v>
      </c>
      <c r="G53" s="4"/>
      <c r="I53" s="2" t="s">
        <v>8</v>
      </c>
      <c r="J53" s="5">
        <f>$J$50*$J$51*$J$52</f>
        <v>4010025312.5</v>
      </c>
      <c r="K53" s="4"/>
    </row>
    <row r="54" spans="1:11" x14ac:dyDescent="0.2">
      <c r="A54" s="2" t="s">
        <v>9</v>
      </c>
      <c r="B54" s="6">
        <f>B53/6400</f>
        <v>626942.98912706075</v>
      </c>
      <c r="C54" s="4" t="s">
        <v>10</v>
      </c>
      <c r="E54" s="2" t="s">
        <v>9</v>
      </c>
      <c r="F54" s="6">
        <f>F53/6400</f>
        <v>626791.02014751022</v>
      </c>
      <c r="G54" s="4" t="s">
        <v>10</v>
      </c>
      <c r="I54" s="2" t="s">
        <v>9</v>
      </c>
      <c r="J54" s="6">
        <f>J53/6400</f>
        <v>626566.455078125</v>
      </c>
      <c r="K54" s="4" t="s">
        <v>10</v>
      </c>
    </row>
    <row r="55" spans="1:11" x14ac:dyDescent="0.2">
      <c r="A55" s="2" t="s">
        <v>11</v>
      </c>
      <c r="B55" s="6">
        <f>B53/10000</f>
        <v>401243.51304131892</v>
      </c>
      <c r="C55" s="4" t="s">
        <v>12</v>
      </c>
      <c r="E55" s="2" t="s">
        <v>11</v>
      </c>
      <c r="F55" s="6">
        <f>F53/10000</f>
        <v>401146.2528944065</v>
      </c>
      <c r="G55" s="4" t="s">
        <v>12</v>
      </c>
      <c r="I55" s="2" t="s">
        <v>11</v>
      </c>
      <c r="J55" s="6">
        <f>J53/10000</f>
        <v>401002.53125</v>
      </c>
      <c r="K55" s="4" t="s">
        <v>12</v>
      </c>
    </row>
    <row r="56" spans="1:11" x14ac:dyDescent="0.2">
      <c r="A56" s="7" t="s">
        <v>13</v>
      </c>
      <c r="B56" s="18">
        <f>+B53/1000000</f>
        <v>4012.4351304131887</v>
      </c>
      <c r="C56" s="9" t="s">
        <v>14</v>
      </c>
      <c r="E56" s="7" t="s">
        <v>13</v>
      </c>
      <c r="F56" s="18">
        <f>+F53/1000000</f>
        <v>4011.4625289440651</v>
      </c>
      <c r="G56" s="9" t="s">
        <v>14</v>
      </c>
      <c r="I56" s="7" t="s">
        <v>13</v>
      </c>
      <c r="J56" s="18">
        <f>+J53/1000000</f>
        <v>4010.0253124999999</v>
      </c>
      <c r="K56" s="9" t="s">
        <v>14</v>
      </c>
    </row>
    <row r="57" spans="1:11" ht="15" x14ac:dyDescent="0.25">
      <c r="A57" s="16" t="s">
        <v>37</v>
      </c>
      <c r="B57" s="16"/>
      <c r="C57" s="16"/>
      <c r="E57" s="16" t="s">
        <v>36</v>
      </c>
      <c r="F57" s="16"/>
      <c r="G57" s="16"/>
      <c r="I57" s="16" t="s">
        <v>47</v>
      </c>
      <c r="J57" s="16"/>
      <c r="K57" s="16"/>
    </row>
    <row r="58" spans="1:11" s="1" customFormat="1" x14ac:dyDescent="0.2">
      <c r="A58" s="14" t="s">
        <v>15</v>
      </c>
      <c r="B58" s="15" t="s">
        <v>1</v>
      </c>
      <c r="C58" s="15" t="s">
        <v>2</v>
      </c>
      <c r="E58" s="14" t="s">
        <v>15</v>
      </c>
      <c r="F58" s="15" t="s">
        <v>1</v>
      </c>
      <c r="G58" s="15" t="s">
        <v>2</v>
      </c>
      <c r="I58" s="14" t="s">
        <v>15</v>
      </c>
      <c r="J58" s="15" t="s">
        <v>1</v>
      </c>
      <c r="K58" s="15" t="s">
        <v>2</v>
      </c>
    </row>
    <row r="59" spans="1:11" x14ac:dyDescent="0.2">
      <c r="A59" s="10" t="s">
        <v>3</v>
      </c>
      <c r="B59" s="11">
        <v>30.78887215</v>
      </c>
      <c r="C59" s="12" t="s">
        <v>4</v>
      </c>
      <c r="E59" s="10" t="s">
        <v>3</v>
      </c>
      <c r="F59" s="11">
        <v>30.78887215</v>
      </c>
      <c r="G59" s="12" t="s">
        <v>4</v>
      </c>
      <c r="I59" s="10" t="s">
        <v>3</v>
      </c>
      <c r="J59" s="11">
        <v>12.5</v>
      </c>
      <c r="K59" s="12" t="s">
        <v>4</v>
      </c>
    </row>
    <row r="60" spans="1:11" x14ac:dyDescent="0.2">
      <c r="A60" s="2" t="s">
        <v>5</v>
      </c>
      <c r="B60" s="3">
        <v>30.78887215</v>
      </c>
      <c r="C60" s="4" t="s">
        <v>6</v>
      </c>
      <c r="E60" s="2" t="s">
        <v>5</v>
      </c>
      <c r="F60" s="3">
        <v>30.78887215</v>
      </c>
      <c r="G60" s="4" t="s">
        <v>6</v>
      </c>
      <c r="I60" s="2" t="s">
        <v>5</v>
      </c>
      <c r="J60" s="11">
        <v>12.5</v>
      </c>
      <c r="K60" s="4" t="s">
        <v>6</v>
      </c>
    </row>
    <row r="61" spans="1:11" x14ac:dyDescent="0.2">
      <c r="A61" s="2" t="s">
        <v>7</v>
      </c>
      <c r="B61" s="3">
        <v>384930</v>
      </c>
      <c r="C61" s="4"/>
      <c r="E61" s="2" t="s">
        <v>7</v>
      </c>
      <c r="F61" s="3">
        <v>380988</v>
      </c>
      <c r="G61" s="4"/>
      <c r="I61" s="2" t="s">
        <v>7</v>
      </c>
      <c r="J61" s="3">
        <v>2320769</v>
      </c>
      <c r="K61" s="4"/>
    </row>
    <row r="62" spans="1:11" x14ac:dyDescent="0.2">
      <c r="A62" s="2" t="s">
        <v>8</v>
      </c>
      <c r="B62" s="5">
        <f>$B$59*$B$60*$B$61</f>
        <v>364896182.75820374</v>
      </c>
      <c r="C62" s="4"/>
      <c r="E62" s="2" t="s">
        <v>8</v>
      </c>
      <c r="F62" s="5">
        <f>$F$59*$F$60*$F$61</f>
        <v>361159345.53472716</v>
      </c>
      <c r="G62" s="4"/>
      <c r="I62" s="2" t="s">
        <v>8</v>
      </c>
      <c r="J62" s="5">
        <f>$J$59*$J$60*$J$61</f>
        <v>362620156.25</v>
      </c>
      <c r="K62" s="4"/>
    </row>
    <row r="63" spans="1:11" x14ac:dyDescent="0.2">
      <c r="A63" s="2" t="s">
        <v>9</v>
      </c>
      <c r="B63" s="6">
        <f>B62/6400</f>
        <v>57015.028555969337</v>
      </c>
      <c r="C63" s="4" t="s">
        <v>10</v>
      </c>
      <c r="E63" s="2" t="s">
        <v>9</v>
      </c>
      <c r="F63" s="6">
        <f>F62/6400</f>
        <v>56431.147739801119</v>
      </c>
      <c r="G63" s="4" t="s">
        <v>10</v>
      </c>
      <c r="I63" s="2" t="s">
        <v>9</v>
      </c>
      <c r="J63" s="6">
        <f>J62/6400</f>
        <v>56659.3994140625</v>
      </c>
      <c r="K63" s="4" t="s">
        <v>10</v>
      </c>
    </row>
    <row r="64" spans="1:11" x14ac:dyDescent="0.2">
      <c r="A64" s="2" t="s">
        <v>11</v>
      </c>
      <c r="B64" s="6">
        <f>B62/10000</f>
        <v>36489.618275820372</v>
      </c>
      <c r="C64" s="4" t="s">
        <v>12</v>
      </c>
      <c r="E64" s="2" t="s">
        <v>11</v>
      </c>
      <c r="F64" s="6">
        <f>F62/10000</f>
        <v>36115.934553472718</v>
      </c>
      <c r="G64" s="4" t="s">
        <v>12</v>
      </c>
      <c r="I64" s="2" t="s">
        <v>11</v>
      </c>
      <c r="J64" s="6">
        <f>J62/10000</f>
        <v>36262.015625</v>
      </c>
      <c r="K64" s="4" t="s">
        <v>12</v>
      </c>
    </row>
    <row r="65" spans="1:11" x14ac:dyDescent="0.2">
      <c r="A65" s="7" t="s">
        <v>13</v>
      </c>
      <c r="B65" s="18">
        <f>+B62/1000000</f>
        <v>364.89618275820374</v>
      </c>
      <c r="C65" s="9" t="s">
        <v>14</v>
      </c>
      <c r="E65" s="7" t="s">
        <v>13</v>
      </c>
      <c r="F65" s="18">
        <f>+F62/1000000</f>
        <v>361.15934553472715</v>
      </c>
      <c r="G65" s="9" t="s">
        <v>14</v>
      </c>
      <c r="I65" s="7" t="s">
        <v>13</v>
      </c>
      <c r="J65" s="18">
        <f>+J62/1000000</f>
        <v>362.62015624999998</v>
      </c>
      <c r="K65" s="9" t="s">
        <v>14</v>
      </c>
    </row>
    <row r="66" spans="1:11" ht="15" x14ac:dyDescent="0.25">
      <c r="A66" s="16" t="s">
        <v>38</v>
      </c>
      <c r="B66" s="16"/>
      <c r="C66" s="16"/>
      <c r="E66" s="16" t="s">
        <v>39</v>
      </c>
      <c r="F66" s="16"/>
      <c r="G66" s="16"/>
      <c r="I66" s="16" t="s">
        <v>40</v>
      </c>
      <c r="J66" s="16"/>
      <c r="K66" s="16"/>
    </row>
    <row r="67" spans="1:11" s="1" customFormat="1" x14ac:dyDescent="0.2">
      <c r="A67" s="14" t="s">
        <v>15</v>
      </c>
      <c r="B67" s="15" t="s">
        <v>1</v>
      </c>
      <c r="C67" s="15" t="s">
        <v>2</v>
      </c>
      <c r="E67" s="14" t="s">
        <v>15</v>
      </c>
      <c r="F67" s="15" t="s">
        <v>1</v>
      </c>
      <c r="G67" s="15" t="s">
        <v>2</v>
      </c>
      <c r="I67" s="14" t="s">
        <v>15</v>
      </c>
      <c r="J67" s="15" t="s">
        <v>1</v>
      </c>
      <c r="K67" s="15" t="s">
        <v>2</v>
      </c>
    </row>
    <row r="68" spans="1:11" x14ac:dyDescent="0.2">
      <c r="A68" s="10" t="s">
        <v>3</v>
      </c>
      <c r="B68" s="11">
        <v>30.78887215</v>
      </c>
      <c r="C68" s="12" t="s">
        <v>4</v>
      </c>
      <c r="E68" s="10" t="s">
        <v>3</v>
      </c>
      <c r="F68" s="11">
        <v>30.78887215</v>
      </c>
      <c r="G68" s="12" t="s">
        <v>4</v>
      </c>
      <c r="I68" s="10" t="s">
        <v>3</v>
      </c>
      <c r="J68" s="11">
        <v>12.5</v>
      </c>
      <c r="K68" s="12" t="s">
        <v>4</v>
      </c>
    </row>
    <row r="69" spans="1:11" x14ac:dyDescent="0.2">
      <c r="A69" s="2" t="s">
        <v>5</v>
      </c>
      <c r="B69" s="3">
        <v>30.78887215</v>
      </c>
      <c r="C69" s="4" t="s">
        <v>6</v>
      </c>
      <c r="E69" s="2" t="s">
        <v>5</v>
      </c>
      <c r="F69" s="3">
        <v>30.78887215</v>
      </c>
      <c r="G69" s="4" t="s">
        <v>6</v>
      </c>
      <c r="I69" s="2" t="s">
        <v>5</v>
      </c>
      <c r="J69" s="11">
        <v>12.5</v>
      </c>
      <c r="K69" s="4" t="s">
        <v>6</v>
      </c>
    </row>
    <row r="70" spans="1:11" x14ac:dyDescent="0.2">
      <c r="A70" s="2" t="s">
        <v>7</v>
      </c>
      <c r="B70" s="3">
        <v>414373</v>
      </c>
      <c r="C70" s="4"/>
      <c r="E70" s="2" t="s">
        <v>7</v>
      </c>
      <c r="F70" s="3">
        <v>409867</v>
      </c>
      <c r="G70" s="4"/>
      <c r="I70" s="2" t="s">
        <v>7</v>
      </c>
      <c r="J70" s="3">
        <v>2474266</v>
      </c>
      <c r="K70" s="4"/>
    </row>
    <row r="71" spans="1:11" x14ac:dyDescent="0.2">
      <c r="A71" s="2" t="s">
        <v>8</v>
      </c>
      <c r="B71" s="5">
        <f>$B$68*$B$69*$B$70</f>
        <v>392806811.46718925</v>
      </c>
      <c r="C71" s="4"/>
      <c r="E71" s="2" t="s">
        <v>8</v>
      </c>
      <c r="F71" s="5">
        <f>$F$68*$F$69*$F$70</f>
        <v>388535327.8220889</v>
      </c>
      <c r="G71" s="4"/>
      <c r="I71" s="2" t="s">
        <v>8</v>
      </c>
      <c r="J71" s="5">
        <f>$J$68*$J$69*$J$70</f>
        <v>386604062.5</v>
      </c>
      <c r="K71" s="4"/>
    </row>
    <row r="72" spans="1:11" x14ac:dyDescent="0.2">
      <c r="A72" s="2" t="s">
        <v>9</v>
      </c>
      <c r="B72" s="6">
        <f>B71/6400</f>
        <v>61376.06429174832</v>
      </c>
      <c r="C72" s="4" t="s">
        <v>10</v>
      </c>
      <c r="E72" s="2" t="s">
        <v>9</v>
      </c>
      <c r="F72" s="6">
        <f>F71/6400</f>
        <v>60708.644972201393</v>
      </c>
      <c r="G72" s="4" t="s">
        <v>10</v>
      </c>
      <c r="I72" s="2" t="s">
        <v>9</v>
      </c>
      <c r="J72" s="6">
        <f>J71/6400</f>
        <v>60406.884765625</v>
      </c>
      <c r="K72" s="4" t="s">
        <v>10</v>
      </c>
    </row>
    <row r="73" spans="1:11" x14ac:dyDescent="0.2">
      <c r="A73" s="2" t="s">
        <v>11</v>
      </c>
      <c r="B73" s="6">
        <f>B71/10000</f>
        <v>39280.681146718925</v>
      </c>
      <c r="C73" s="4" t="s">
        <v>12</v>
      </c>
      <c r="E73" s="2" t="s">
        <v>11</v>
      </c>
      <c r="F73" s="6">
        <f>F71/10000</f>
        <v>38853.532782208888</v>
      </c>
      <c r="G73" s="4" t="s">
        <v>12</v>
      </c>
      <c r="I73" s="2" t="s">
        <v>11</v>
      </c>
      <c r="J73" s="6">
        <f>J71/10000</f>
        <v>38660.40625</v>
      </c>
      <c r="K73" s="4" t="s">
        <v>12</v>
      </c>
    </row>
    <row r="74" spans="1:11" x14ac:dyDescent="0.2">
      <c r="A74" s="7" t="s">
        <v>13</v>
      </c>
      <c r="B74" s="8">
        <f>+B71/1000000</f>
        <v>392.80681146718928</v>
      </c>
      <c r="C74" s="9" t="s">
        <v>14</v>
      </c>
      <c r="E74" s="7" t="s">
        <v>13</v>
      </c>
      <c r="F74" s="8">
        <f>+F71/1000000</f>
        <v>388.5353278220889</v>
      </c>
      <c r="G74" s="9" t="s">
        <v>14</v>
      </c>
      <c r="I74" s="7" t="s">
        <v>13</v>
      </c>
      <c r="J74" s="8">
        <f>+J71/1000000</f>
        <v>386.6040625</v>
      </c>
      <c r="K74" s="9" t="s">
        <v>14</v>
      </c>
    </row>
    <row r="75" spans="1:11" ht="15" x14ac:dyDescent="0.25">
      <c r="A75" s="16" t="s">
        <v>41</v>
      </c>
      <c r="B75" s="16"/>
      <c r="C75" s="16"/>
      <c r="E75" s="16" t="s">
        <v>42</v>
      </c>
      <c r="F75" s="16"/>
      <c r="G75" s="16"/>
      <c r="I75" s="16" t="s">
        <v>43</v>
      </c>
      <c r="J75" s="16"/>
      <c r="K75" s="16"/>
    </row>
    <row r="76" spans="1:11" s="1" customFormat="1" x14ac:dyDescent="0.2">
      <c r="A76" s="14" t="s">
        <v>15</v>
      </c>
      <c r="B76" s="15" t="s">
        <v>1</v>
      </c>
      <c r="C76" s="15" t="s">
        <v>2</v>
      </c>
      <c r="E76" s="14" t="s">
        <v>15</v>
      </c>
      <c r="F76" s="15" t="s">
        <v>1</v>
      </c>
      <c r="G76" s="15" t="s">
        <v>2</v>
      </c>
      <c r="I76" s="14" t="s">
        <v>15</v>
      </c>
      <c r="J76" s="15" t="s">
        <v>1</v>
      </c>
      <c r="K76" s="15" t="s">
        <v>2</v>
      </c>
    </row>
    <row r="77" spans="1:11" x14ac:dyDescent="0.2">
      <c r="A77" s="10" t="s">
        <v>3</v>
      </c>
      <c r="B77" s="11">
        <v>30.78887215</v>
      </c>
      <c r="C77" s="12" t="s">
        <v>4</v>
      </c>
      <c r="E77" s="10" t="s">
        <v>3</v>
      </c>
      <c r="F77" s="11">
        <v>30.78887215</v>
      </c>
      <c r="G77" s="12" t="s">
        <v>4</v>
      </c>
      <c r="I77" s="10" t="s">
        <v>3</v>
      </c>
      <c r="J77" s="11">
        <v>12.5</v>
      </c>
      <c r="K77" s="12" t="s">
        <v>4</v>
      </c>
    </row>
    <row r="78" spans="1:11" x14ac:dyDescent="0.2">
      <c r="A78" s="2" t="s">
        <v>5</v>
      </c>
      <c r="B78" s="3">
        <v>30.78887215</v>
      </c>
      <c r="C78" s="4" t="s">
        <v>6</v>
      </c>
      <c r="E78" s="2" t="s">
        <v>5</v>
      </c>
      <c r="F78" s="3">
        <v>30.78887215</v>
      </c>
      <c r="G78" s="4" t="s">
        <v>6</v>
      </c>
      <c r="I78" s="2" t="s">
        <v>5</v>
      </c>
      <c r="J78" s="11">
        <v>12.5</v>
      </c>
      <c r="K78" s="4" t="s">
        <v>6</v>
      </c>
    </row>
    <row r="79" spans="1:11" x14ac:dyDescent="0.2">
      <c r="A79" s="2" t="s">
        <v>7</v>
      </c>
      <c r="B79" s="3">
        <v>513202</v>
      </c>
      <c r="C79" s="4"/>
      <c r="E79" s="2" t="s">
        <v>7</v>
      </c>
      <c r="F79" s="3">
        <v>512659</v>
      </c>
      <c r="G79" s="4"/>
      <c r="I79" s="2" t="s">
        <v>7</v>
      </c>
      <c r="J79" s="3">
        <v>3112378</v>
      </c>
      <c r="K79" s="4"/>
    </row>
    <row r="80" spans="1:11" x14ac:dyDescent="0.2">
      <c r="A80" s="2" t="s">
        <v>8</v>
      </c>
      <c r="B80" s="5">
        <f>$B$77*$B$78*$B$79</f>
        <v>486492221.40097076</v>
      </c>
      <c r="C80" s="4"/>
      <c r="E80" s="2" t="s">
        <v>8</v>
      </c>
      <c r="F80" s="5">
        <f>$F$77*$F$78*$F$79</f>
        <v>485977482.02696067</v>
      </c>
      <c r="G80" s="4"/>
      <c r="I80" s="2" t="s">
        <v>8</v>
      </c>
      <c r="J80" s="5">
        <f>$J$77*$J$78*$J$79</f>
        <v>486309062.5</v>
      </c>
      <c r="K80" s="4"/>
    </row>
    <row r="81" spans="1:11" x14ac:dyDescent="0.2">
      <c r="A81" s="2" t="s">
        <v>9</v>
      </c>
      <c r="B81" s="6">
        <f>B80/6400</f>
        <v>76014.409593901684</v>
      </c>
      <c r="C81" s="4" t="s">
        <v>10</v>
      </c>
      <c r="E81" s="2" t="s">
        <v>9</v>
      </c>
      <c r="F81" s="6">
        <f>F80/6400</f>
        <v>75933.981566712609</v>
      </c>
      <c r="G81" s="4" t="s">
        <v>10</v>
      </c>
      <c r="I81" s="2" t="s">
        <v>9</v>
      </c>
      <c r="J81" s="6">
        <f>J80/6400</f>
        <v>75985.791015625</v>
      </c>
      <c r="K81" s="4" t="s">
        <v>10</v>
      </c>
    </row>
    <row r="82" spans="1:11" x14ac:dyDescent="0.2">
      <c r="A82" s="2" t="s">
        <v>11</v>
      </c>
      <c r="B82" s="6">
        <f>B80/10000</f>
        <v>48649.222140097074</v>
      </c>
      <c r="C82" s="4" t="s">
        <v>12</v>
      </c>
      <c r="E82" s="2" t="s">
        <v>11</v>
      </c>
      <c r="F82" s="6">
        <f>F80/10000</f>
        <v>48597.748202696064</v>
      </c>
      <c r="G82" s="4" t="s">
        <v>12</v>
      </c>
      <c r="I82" s="2" t="s">
        <v>11</v>
      </c>
      <c r="J82" s="6">
        <f>J80/10000</f>
        <v>48630.90625</v>
      </c>
      <c r="K82" s="4" t="s">
        <v>12</v>
      </c>
    </row>
    <row r="83" spans="1:11" x14ac:dyDescent="0.2">
      <c r="A83" s="7" t="s">
        <v>13</v>
      </c>
      <c r="B83" s="8">
        <f>+B80/1000000</f>
        <v>486.49222140097078</v>
      </c>
      <c r="C83" s="9" t="s">
        <v>14</v>
      </c>
      <c r="E83" s="7" t="s">
        <v>13</v>
      </c>
      <c r="F83" s="8">
        <f>+F80/1000000</f>
        <v>485.97748202696067</v>
      </c>
      <c r="G83" s="9" t="s">
        <v>14</v>
      </c>
      <c r="I83" s="7" t="s">
        <v>13</v>
      </c>
      <c r="J83" s="8">
        <f>+J80/1000000</f>
        <v>486.30906249999998</v>
      </c>
      <c r="K83" s="9" t="s">
        <v>14</v>
      </c>
    </row>
    <row r="84" spans="1:11" ht="15" x14ac:dyDescent="0.25">
      <c r="A84" s="16" t="s">
        <v>44</v>
      </c>
      <c r="B84" s="16"/>
      <c r="C84" s="16"/>
      <c r="E84" s="16" t="s">
        <v>45</v>
      </c>
      <c r="F84" s="16"/>
      <c r="G84" s="16"/>
      <c r="I84" s="16" t="s">
        <v>48</v>
      </c>
      <c r="J84" s="16"/>
      <c r="K84" s="16"/>
    </row>
    <row r="85" spans="1:11" s="1" customFormat="1" x14ac:dyDescent="0.2">
      <c r="A85" s="14" t="s">
        <v>15</v>
      </c>
      <c r="B85" s="15" t="s">
        <v>1</v>
      </c>
      <c r="C85" s="15" t="s">
        <v>2</v>
      </c>
      <c r="E85" s="14" t="s">
        <v>15</v>
      </c>
      <c r="F85" s="15" t="s">
        <v>1</v>
      </c>
      <c r="G85" s="15" t="s">
        <v>2</v>
      </c>
      <c r="I85" s="14" t="s">
        <v>15</v>
      </c>
      <c r="J85" s="15" t="s">
        <v>1</v>
      </c>
      <c r="K85" s="15" t="s">
        <v>2</v>
      </c>
    </row>
    <row r="86" spans="1:11" x14ac:dyDescent="0.2">
      <c r="A86" s="10" t="s">
        <v>3</v>
      </c>
      <c r="B86" s="11">
        <v>30.78887215</v>
      </c>
      <c r="C86" s="12" t="s">
        <v>4</v>
      </c>
      <c r="E86" s="10" t="s">
        <v>3</v>
      </c>
      <c r="F86" s="11">
        <v>30.78887215</v>
      </c>
      <c r="G86" s="12" t="s">
        <v>4</v>
      </c>
      <c r="I86" s="10" t="s">
        <v>3</v>
      </c>
      <c r="J86" s="11">
        <v>12.5</v>
      </c>
      <c r="K86" s="12" t="s">
        <v>4</v>
      </c>
    </row>
    <row r="87" spans="1:11" x14ac:dyDescent="0.2">
      <c r="A87" s="2" t="s">
        <v>5</v>
      </c>
      <c r="B87" s="3">
        <v>30.78887215</v>
      </c>
      <c r="C87" s="4" t="s">
        <v>6</v>
      </c>
      <c r="E87" s="2" t="s">
        <v>5</v>
      </c>
      <c r="F87" s="3">
        <v>30.78887215</v>
      </c>
      <c r="G87" s="4" t="s">
        <v>6</v>
      </c>
      <c r="I87" s="2" t="s">
        <v>5</v>
      </c>
      <c r="J87" s="11">
        <v>12.5</v>
      </c>
      <c r="K87" s="4" t="s">
        <v>6</v>
      </c>
    </row>
    <row r="88" spans="1:11" x14ac:dyDescent="0.2">
      <c r="A88" s="2" t="s">
        <v>7</v>
      </c>
      <c r="B88" s="3">
        <v>5688052</v>
      </c>
      <c r="C88" s="4"/>
      <c r="E88" s="2" t="s">
        <v>7</v>
      </c>
      <c r="F88" s="3">
        <v>5686554</v>
      </c>
      <c r="G88" s="4"/>
      <c r="I88" s="2" t="s">
        <v>7</v>
      </c>
      <c r="J88" s="3">
        <v>34496636</v>
      </c>
      <c r="K88" s="4"/>
    </row>
    <row r="89" spans="1:11" x14ac:dyDescent="0.2">
      <c r="A89" s="2" t="s">
        <v>8</v>
      </c>
      <c r="B89" s="5">
        <f>$B$86*$B$87*$B$88</f>
        <v>5392015332.9960413</v>
      </c>
      <c r="C89" s="4"/>
      <c r="E89" s="2" t="s">
        <v>8</v>
      </c>
      <c r="F89" s="5">
        <f>$F$86*$F$87*$F$88</f>
        <v>5390595296.9329348</v>
      </c>
      <c r="G89" s="4"/>
      <c r="I89" s="2" t="s">
        <v>8</v>
      </c>
      <c r="J89" s="5">
        <f>$J$86*$J$87*$J$88</f>
        <v>5390099375</v>
      </c>
      <c r="K89" s="4"/>
    </row>
    <row r="90" spans="1:11" x14ac:dyDescent="0.2">
      <c r="A90" s="2" t="s">
        <v>9</v>
      </c>
      <c r="B90" s="6">
        <f>B89/6400</f>
        <v>842502.39578063146</v>
      </c>
      <c r="C90" s="4" t="s">
        <v>10</v>
      </c>
      <c r="E90" s="2" t="s">
        <v>9</v>
      </c>
      <c r="F90" s="6">
        <f>F89/6400</f>
        <v>842280.51514577109</v>
      </c>
      <c r="G90" s="4" t="s">
        <v>10</v>
      </c>
      <c r="I90" s="2" t="s">
        <v>9</v>
      </c>
      <c r="J90" s="6">
        <f>J89/6400</f>
        <v>842203.02734375</v>
      </c>
      <c r="K90" s="4" t="s">
        <v>10</v>
      </c>
    </row>
    <row r="91" spans="1:11" x14ac:dyDescent="0.2">
      <c r="A91" s="2" t="s">
        <v>11</v>
      </c>
      <c r="B91" s="6">
        <f>B89/10000</f>
        <v>539201.53329960408</v>
      </c>
      <c r="C91" s="4" t="s">
        <v>12</v>
      </c>
      <c r="E91" s="2" t="s">
        <v>11</v>
      </c>
      <c r="F91" s="6">
        <f>F89/10000</f>
        <v>539059.5296932935</v>
      </c>
      <c r="G91" s="4" t="s">
        <v>12</v>
      </c>
      <c r="I91" s="2" t="s">
        <v>11</v>
      </c>
      <c r="J91" s="6">
        <f>J89/10000</f>
        <v>539009.9375</v>
      </c>
      <c r="K91" s="4" t="s">
        <v>12</v>
      </c>
    </row>
    <row r="92" spans="1:11" x14ac:dyDescent="0.2">
      <c r="A92" s="7" t="s">
        <v>13</v>
      </c>
      <c r="B92" s="18">
        <f>+B89/1000000</f>
        <v>5392.0153329960413</v>
      </c>
      <c r="C92" s="9" t="s">
        <v>14</v>
      </c>
      <c r="E92" s="7" t="s">
        <v>13</v>
      </c>
      <c r="F92" s="18">
        <f>+F89/1000000</f>
        <v>5390.5952969329346</v>
      </c>
      <c r="G92" s="9" t="s">
        <v>14</v>
      </c>
      <c r="I92" s="7" t="s">
        <v>13</v>
      </c>
      <c r="J92" s="18">
        <f>+J89/1000000</f>
        <v>5390.0993749999998</v>
      </c>
      <c r="K92" s="9" t="s">
        <v>14</v>
      </c>
    </row>
  </sheetData>
  <mergeCells count="33">
    <mergeCell ref="A48:C48"/>
    <mergeCell ref="A57:C57"/>
    <mergeCell ref="A2:C2"/>
    <mergeCell ref="E2:G2"/>
    <mergeCell ref="I2:K2"/>
    <mergeCell ref="A3:C3"/>
    <mergeCell ref="A12:C12"/>
    <mergeCell ref="I3:K3"/>
    <mergeCell ref="I12:K12"/>
    <mergeCell ref="A66:C66"/>
    <mergeCell ref="A75:C75"/>
    <mergeCell ref="A84:C84"/>
    <mergeCell ref="E3:G3"/>
    <mergeCell ref="E12:G12"/>
    <mergeCell ref="E21:G21"/>
    <mergeCell ref="E30:G30"/>
    <mergeCell ref="E39:G39"/>
    <mergeCell ref="E48:G48"/>
    <mergeCell ref="E57:G57"/>
    <mergeCell ref="E66:G66"/>
    <mergeCell ref="E75:G75"/>
    <mergeCell ref="E84:G84"/>
    <mergeCell ref="A21:C21"/>
    <mergeCell ref="A30:C30"/>
    <mergeCell ref="A39:C39"/>
    <mergeCell ref="I66:K66"/>
    <mergeCell ref="I75:K75"/>
    <mergeCell ref="I84:K84"/>
    <mergeCell ref="I21:K21"/>
    <mergeCell ref="I30:K30"/>
    <mergeCell ref="I39:K39"/>
    <mergeCell ref="I48:K48"/>
    <mergeCell ref="I57:K57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Pérez</dc:creator>
  <cp:lastModifiedBy>Johan Pérez</cp:lastModifiedBy>
  <dcterms:created xsi:type="dcterms:W3CDTF">2023-02-28T21:45:12Z</dcterms:created>
  <dcterms:modified xsi:type="dcterms:W3CDTF">2023-03-01T22:11:08Z</dcterms:modified>
</cp:coreProperties>
</file>