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<sst xmlns="http://schemas.openxmlformats.org/spreadsheetml/2006/main" uniqueCount="706">
  <si>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</si>
  <si>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American Sutters SA</t>
  </si>
  <si>
    <t>Order Number</t>
  </si>
  <si>
    <t>Rachel Order 1212</t>
  </si>
  <si>
    <t>Order Colour</t>
  </si>
  <si>
    <t>Satin White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</si>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</sst>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14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3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62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251</v>
      </c>
      <c r="B10" s="321" t="s">
        <v>521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521</v>
      </c>
      <c r="M10" s="569">
        <v>0</v>
      </c>
      <c r="N10" s="321">
        <v>0</v>
      </c>
    </row>
    <row r="11" spans="1:14">
      <c r="A11" s="321" t="s">
        <v>255</v>
      </c>
      <c r="B11" s="321" t="s">
        <v>522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521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521</v>
      </c>
      <c r="M12" s="569" t="s">
        <v>152</v>
      </c>
      <c r="N12" s="321" t="s">
        <v>521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522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522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522</v>
      </c>
      <c r="M15" s="569" t="s">
        <v>152</v>
      </c>
      <c r="N15" s="321" t="s">
        <v>522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521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521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521</v>
      </c>
      <c r="M18" s="569" t="s">
        <v>152</v>
      </c>
      <c r="N18" s="321" t="s">
        <v>522</v>
      </c>
    </row>
    <row r="19" spans="1:14" customHeight="1" ht="12.75" s="392" customFormat="1">
      <c r="A19" s="388" t="s">
        <v>149</v>
      </c>
      <c r="B19" s="389" t="s">
        <v>532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521</v>
      </c>
      <c r="M19" s="569" t="s">
        <v>173</v>
      </c>
      <c r="N19" s="321" t="s">
        <v>521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522</v>
      </c>
      <c r="M20" s="569" t="s">
        <v>173</v>
      </c>
      <c r="N20" s="321" t="s">
        <v>521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150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150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150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554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555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556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557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558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559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560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561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556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562</v>
      </c>
      <c r="B17" s="777" t="str">
        <f>'H - INPUT'!F32</f>
        <v>0</v>
      </c>
      <c r="C17" s="778"/>
      <c r="D17" s="774" t="s">
        <v>563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557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564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558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565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566</v>
      </c>
      <c r="B20" s="787"/>
      <c r="C20" s="788" t="str">
        <f>'H - INPUT'!F38</f>
        <v>0</v>
      </c>
      <c r="D20" s="789"/>
      <c r="E20" s="790" t="s">
        <v>567</v>
      </c>
      <c r="F20" s="789"/>
      <c r="G20" s="791" t="str">
        <f>'H - INPUT'!F29</f>
        <v>0</v>
      </c>
      <c r="H20" s="735"/>
      <c r="I20" s="759" t="s">
        <v>568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569</v>
      </c>
      <c r="F21" s="792"/>
      <c r="G21" s="793" t="str">
        <f>'H - INPUT'!F30</f>
        <v>0</v>
      </c>
      <c r="H21" s="735"/>
      <c r="I21" s="759" t="s">
        <v>570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571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572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573</v>
      </c>
      <c r="B24" s="787"/>
      <c r="C24" s="795"/>
      <c r="D24" s="796" t="str">
        <f>IFERROR('Panel Details'!H53,0)</f>
        <v>0</v>
      </c>
      <c r="E24" s="747" t="s">
        <v>574</v>
      </c>
      <c r="F24" s="747"/>
      <c r="G24" s="797" t="str">
        <f>IFERROR(ROUND((76.2*(D24-1))+103.2+M18+46-26.5,0),0)</f>
        <v>0</v>
      </c>
      <c r="H24" s="735"/>
      <c r="I24" s="759" t="s">
        <v>575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576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575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577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578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579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580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579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581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582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583</v>
      </c>
      <c r="M30" s="802" t="s">
        <v>584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585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586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587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588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589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590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591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592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593</v>
      </c>
      <c r="B38" s="760"/>
      <c r="C38" s="760"/>
      <c r="D38" s="810"/>
      <c r="E38" s="745"/>
      <c r="F38" s="745"/>
      <c r="G38" s="747"/>
      <c r="H38" s="745"/>
      <c r="I38" s="815" t="s">
        <v>594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595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596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597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598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599</v>
      </c>
      <c r="B43" s="781"/>
      <c r="C43" s="781"/>
      <c r="D43" s="820"/>
      <c r="E43" s="745"/>
      <c r="F43" s="745"/>
      <c r="G43" s="747"/>
      <c r="H43" s="745"/>
      <c r="I43" s="759" t="s">
        <v>600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601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602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603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604</v>
      </c>
      <c r="J46" s="787"/>
      <c r="K46" s="787"/>
      <c r="L46" s="763" t="s">
        <v>605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606</v>
      </c>
      <c r="B47" s="781"/>
      <c r="C47" s="783"/>
      <c r="D47" s="825">
        <v>0</v>
      </c>
      <c r="E47" s="745"/>
      <c r="F47" s="745"/>
      <c r="G47" s="747"/>
      <c r="H47" s="745"/>
      <c r="I47" s="772" t="s">
        <v>604</v>
      </c>
      <c r="J47" s="763"/>
      <c r="K47" s="763"/>
      <c r="L47" s="763" t="s">
        <v>607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608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609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610</v>
      </c>
      <c r="B57" s="835" t="s">
        <v>611</v>
      </c>
      <c r="C57" s="836" t="s">
        <v>544</v>
      </c>
      <c r="D57" s="836" t="s">
        <v>13</v>
      </c>
      <c r="E57" s="836" t="s">
        <v>612</v>
      </c>
      <c r="F57" s="836" t="s">
        <v>95</v>
      </c>
      <c r="G57" s="837" t="s">
        <v>42</v>
      </c>
      <c r="H57" s="745"/>
      <c r="I57" s="1196" t="s">
        <v>613</v>
      </c>
      <c r="J57" s="1197"/>
      <c r="K57" s="1198"/>
      <c r="L57" s="1211"/>
      <c r="M57" s="1212"/>
      <c r="N57" s="1213"/>
      <c r="O57" s="735"/>
    </row>
    <row r="58" spans="1:18">
      <c r="A58" s="838" t="s">
        <v>614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614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614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615</v>
      </c>
      <c r="H62" s="844"/>
    </row>
    <row r="63" spans="1:18">
      <c r="A63" s="845" t="s">
        <v>616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617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618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619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620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621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622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623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624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625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626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627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628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629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555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561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562</v>
      </c>
      <c r="B17" s="314" t="str">
        <f>'BF - INPUT'!F33</f>
        <v>0</v>
      </c>
      <c r="C17" s="315"/>
      <c r="D17" s="229" t="s">
        <v>563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564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631</v>
      </c>
      <c r="F21" s="152"/>
      <c r="G21" s="406" t="str">
        <f>'BF - INPUT'!F41</f>
        <v>0</v>
      </c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150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632</v>
      </c>
      <c r="B24" s="109"/>
      <c r="C24" s="407"/>
      <c r="D24" s="393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576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587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596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598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07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118"/>
      <c r="D55" s="577"/>
      <c r="E55" s="106"/>
      <c r="F55" s="106"/>
      <c r="G55" s="142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637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639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640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615</v>
      </c>
      <c r="G67" s="297"/>
      <c r="H67" s="297"/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641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623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624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00"/>
      <c r="F81" s="590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555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644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562</v>
      </c>
      <c r="B17" s="108" t="str">
        <f>'BP - INPUT'!F33</f>
        <v>0</v>
      </c>
      <c r="C17" s="107"/>
      <c r="D17" s="229" t="s">
        <v>563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564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205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632</v>
      </c>
      <c r="B24" s="109"/>
      <c r="C24" s="407"/>
      <c r="D24" s="409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576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645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596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598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62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646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637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639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640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615</v>
      </c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623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624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29"/>
      <c r="F81" s="331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647</v>
      </c>
      <c r="G1" s="21"/>
      <c r="H1" s="21"/>
      <c r="I1" s="240">
        <v>13.75</v>
      </c>
      <c r="J1" s="594">
        <v>43011</v>
      </c>
    </row>
    <row r="2" spans="1:13" hidden="true">
      <c r="F2" s="239" t="s">
        <v>648</v>
      </c>
      <c r="G2" s="21"/>
      <c r="H2" s="21"/>
      <c r="I2" s="240">
        <v>16.5</v>
      </c>
      <c r="J2" s="594">
        <v>43011</v>
      </c>
    </row>
    <row r="3" spans="1:13" hidden="true">
      <c r="F3" s="239" t="s">
        <v>649</v>
      </c>
      <c r="G3" s="21"/>
      <c r="H3" s="21"/>
      <c r="I3" s="241">
        <v>3096</v>
      </c>
      <c r="J3" s="594">
        <v>43011</v>
      </c>
    </row>
    <row r="4" spans="1:13" hidden="true">
      <c r="F4" s="239" t="s">
        <v>649</v>
      </c>
      <c r="G4" s="21"/>
      <c r="H4" s="21"/>
      <c r="I4" s="241">
        <v>6497</v>
      </c>
      <c r="J4" s="594">
        <v>43011</v>
      </c>
    </row>
    <row r="5" spans="1:13" hidden="true">
      <c r="F5" s="239" t="s">
        <v>650</v>
      </c>
      <c r="G5" s="243" t="s">
        <v>651</v>
      </c>
      <c r="H5" s="21"/>
      <c r="I5" s="242">
        <v>0.2</v>
      </c>
      <c r="K5" s="1"/>
    </row>
    <row r="6" spans="1:13" hidden="true">
      <c r="F6" s="239" t="s">
        <v>650</v>
      </c>
      <c r="G6" s="243" t="s">
        <v>652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653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654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655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656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610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566</v>
      </c>
      <c r="B15" s="234" t="str">
        <f>IF($B$9="Hinged",'H - MO'!C20,IF($B$9="Bi-Fold",'BF - MO'!D20,IF($B$9="By-Pass",'BP - MO'!D20,0)))</f>
        <v>0</v>
      </c>
      <c r="F15" s="246" t="s">
        <v>657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658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659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660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661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662</v>
      </c>
      <c r="I21" s="1237"/>
    </row>
    <row r="22" spans="1:13">
      <c r="A22" s="437" t="s">
        <v>663</v>
      </c>
      <c r="B22" s="437" t="s">
        <v>664</v>
      </c>
      <c r="C22" s="437" t="s">
        <v>665</v>
      </c>
      <c r="D22" s="63" t="s">
        <v>666</v>
      </c>
      <c r="E22" s="437" t="s">
        <v>667</v>
      </c>
      <c r="F22" s="63" t="s">
        <v>668</v>
      </c>
      <c r="G22" s="441" t="s">
        <v>669</v>
      </c>
      <c r="H22" s="441" t="s">
        <v>670</v>
      </c>
      <c r="I22" s="441" t="s">
        <v>671</v>
      </c>
    </row>
    <row r="23" spans="1:13">
      <c r="A23" t="s">
        <v>552</v>
      </c>
      <c r="B23" t="s">
        <v>552</v>
      </c>
      <c r="C23" t="s">
        <v>672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672</v>
      </c>
      <c r="D24" t="s">
        <v>554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672</v>
      </c>
      <c r="D25" t="s">
        <v>556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672</v>
      </c>
      <c r="D26" t="s">
        <v>557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672</v>
      </c>
      <c r="D27" t="s">
        <v>559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672</v>
      </c>
      <c r="D28" t="s">
        <v>568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672</v>
      </c>
      <c r="D29" t="s">
        <v>570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672</v>
      </c>
      <c r="D30" t="s">
        <v>673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672</v>
      </c>
      <c r="D31" t="s">
        <v>575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672</v>
      </c>
      <c r="D32" t="s">
        <v>579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672</v>
      </c>
      <c r="D33" t="s">
        <v>674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672</v>
      </c>
      <c r="D34" t="s">
        <v>675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672</v>
      </c>
      <c r="D35" t="s">
        <v>676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672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672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672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672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672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672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681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672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672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654</v>
      </c>
      <c r="B46" t="s">
        <v>654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654</v>
      </c>
      <c r="B47" t="s">
        <v>654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654</v>
      </c>
      <c r="B48" t="s">
        <v>654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654</v>
      </c>
      <c r="B49" t="s">
        <v>654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654</v>
      </c>
      <c r="B50" t="s">
        <v>654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654</v>
      </c>
      <c r="B51" t="s">
        <v>654</v>
      </c>
      <c r="C51" s="1" t="s">
        <v>690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654</v>
      </c>
      <c r="B52" t="s">
        <v>654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654</v>
      </c>
      <c r="B53" t="s">
        <v>654</v>
      </c>
      <c r="C53" t="s">
        <v>681</v>
      </c>
      <c r="D53" t="s">
        <v>609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655</v>
      </c>
      <c r="C55" t="s">
        <v>695</v>
      </c>
      <c r="D55" t="s">
        <v>616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655</v>
      </c>
      <c r="C56" t="s">
        <v>695</v>
      </c>
      <c r="D56" t="s">
        <v>617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655</v>
      </c>
      <c r="C57" t="s">
        <v>695</v>
      </c>
      <c r="D57" t="s">
        <v>618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655</v>
      </c>
      <c r="C58" s="439" t="s">
        <v>688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655</v>
      </c>
      <c r="C59" t="s">
        <v>696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655</v>
      </c>
      <c r="C60" t="s">
        <v>696</v>
      </c>
      <c r="D60" t="s">
        <v>619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656</v>
      </c>
      <c r="C61" t="s">
        <v>697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656</v>
      </c>
      <c r="C62" t="s">
        <v>697</v>
      </c>
      <c r="D62" t="s">
        <v>620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656</v>
      </c>
      <c r="C63" t="s">
        <v>697</v>
      </c>
      <c r="D63" t="s">
        <v>621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656</v>
      </c>
      <c r="C64" t="s">
        <v>697</v>
      </c>
      <c r="D64" t="s">
        <v>622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656</v>
      </c>
      <c r="C65" t="s">
        <v>697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656</v>
      </c>
      <c r="C66" t="s">
        <v>697</v>
      </c>
      <c r="D66" t="s">
        <v>623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655</v>
      </c>
      <c r="C67" s="1" t="s">
        <v>692</v>
      </c>
      <c r="D67" t="s">
        <v>624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656</v>
      </c>
      <c r="C68" t="s">
        <v>698</v>
      </c>
      <c r="D68" t="s">
        <v>625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656</v>
      </c>
      <c r="C69" t="s">
        <v>697</v>
      </c>
      <c r="D69" t="s">
        <v>629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655</v>
      </c>
      <c r="C71" t="s">
        <v>695</v>
      </c>
      <c r="D71" t="s">
        <v>588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655</v>
      </c>
      <c r="C72" t="s">
        <v>695</v>
      </c>
      <c r="D72" t="s">
        <v>590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655</v>
      </c>
      <c r="C73" t="s">
        <v>695</v>
      </c>
      <c r="D73" t="s">
        <v>591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655</v>
      </c>
      <c r="C74" t="s">
        <v>695</v>
      </c>
      <c r="D74" t="s">
        <v>592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655</v>
      </c>
      <c r="C75" s="1" t="s">
        <v>688</v>
      </c>
      <c r="D75" t="s">
        <v>593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655</v>
      </c>
      <c r="C76" s="1" t="s">
        <v>699</v>
      </c>
      <c r="D76" t="s">
        <v>597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655</v>
      </c>
      <c r="C77" s="1" t="s">
        <v>699</v>
      </c>
      <c r="D77" t="s">
        <v>598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655</v>
      </c>
      <c r="C78" s="1" t="s">
        <v>700</v>
      </c>
      <c r="D78" t="s">
        <v>599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656</v>
      </c>
      <c r="C79" s="1" t="s">
        <v>692</v>
      </c>
      <c r="D79" t="s">
        <v>602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654</v>
      </c>
      <c r="C80" s="249"/>
      <c r="D80" t="s">
        <v>603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654</v>
      </c>
      <c r="C81" s="249"/>
      <c r="D81" t="s">
        <v>606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655</v>
      </c>
      <c r="C83" t="s">
        <v>695</v>
      </c>
      <c r="D83" t="s">
        <v>628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655</v>
      </c>
      <c r="C84" t="s">
        <v>695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655</v>
      </c>
      <c r="C85" t="s">
        <v>695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681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656</v>
      </c>
      <c r="C87" t="s">
        <v>697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656</v>
      </c>
      <c r="C88" t="s">
        <v>697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656</v>
      </c>
      <c r="C89" t="s">
        <v>697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655</v>
      </c>
      <c r="C90" s="439" t="s">
        <v>688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655</v>
      </c>
      <c r="C91" s="439" t="s">
        <v>688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655</v>
      </c>
      <c r="C92" s="439" t="s">
        <v>688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655</v>
      </c>
      <c r="C93" s="439" t="s">
        <v>688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655</v>
      </c>
      <c r="C94" s="439" t="s">
        <v>688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655</v>
      </c>
      <c r="C95" t="s">
        <v>701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656</v>
      </c>
      <c r="C96" t="s">
        <v>702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610</v>
      </c>
      <c r="B98" t="s">
        <v>610</v>
      </c>
      <c r="C98" t="s">
        <v>703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610</v>
      </c>
      <c r="B99" t="s">
        <v>610</v>
      </c>
      <c r="C99" t="s">
        <v>703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610</v>
      </c>
      <c r="B100" t="s">
        <v>610</v>
      </c>
      <c r="C100" t="s">
        <v>703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610</v>
      </c>
      <c r="B101" t="s">
        <v>610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610</v>
      </c>
      <c r="B102" t="s">
        <v>610</v>
      </c>
      <c r="C102" t="s">
        <v>703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610</v>
      </c>
      <c r="B103" t="s">
        <v>610</v>
      </c>
      <c r="C103" t="s">
        <v>705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610</v>
      </c>
      <c r="B104" t="s">
        <v>610</v>
      </c>
      <c r="C104" t="s">
        <v>705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610</v>
      </c>
      <c r="B105" t="s">
        <v>610</v>
      </c>
      <c r="C105" t="s">
        <v>703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610</v>
      </c>
      <c r="B106" t="s">
        <v>610</v>
      </c>
      <c r="C106" t="s">
        <v>703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610</v>
      </c>
      <c r="B107" t="s">
        <v>610</v>
      </c>
      <c r="C107" t="s">
        <v>703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