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<sst xmlns="http://schemas.openxmlformats.org/spreadsheetml/2006/main" uniqueCount="704">
  <si>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</si>
  <si>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</si>
  <si>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</si>
  <si>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Non-Standard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</si>
  <si>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</si>
  <si>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</si>
  <si>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</si>
  <si>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</si>
  <si>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</si>
  <si>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</si>
  <si>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</si>
  <si>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</si>
  <si>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</si>
  <si>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</si>
  <si>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</si>
  <si>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</si>
  <si>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</si>
  <si>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</si>
  <si>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</si>
  <si>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</si>
  <si>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</si>
  <si>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</si>
  <si>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</si>
  <si>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</si>
  <si>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</si>
  <si>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</si>
  <si>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</si>
  <si>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</si>
  <si>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</si>
  <si>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</si>
  <si>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</si>
  <si>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</si>
  <si>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</si>
  <si>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</si>
  <si>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</si>
  <si>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</si>
  <si>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</si>
  <si>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</si>
  <si>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</si>
  <si>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</si>
  <si>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</si>
  <si>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</si>
  <si>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</si>
  <si>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</si>
  <si>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</si>
  <si>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</si>
  <si>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</si>
  <si>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</si>
  <si>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</si>
  <si>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</si>
  <si>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8</t>
  </si>
  <si>
    <t>Internal</t>
  </si>
  <si>
    <t>Hinged</t>
  </si>
  <si>
    <t>N/A</t>
  </si>
  <si>
    <t>No Frame</t>
  </si>
  <si>
    <t>Inside Reveal</t>
  </si>
  <si>
    <t>Window Size</t>
  </si>
  <si>
    <t>1 side</t>
  </si>
  <si>
    <t>Yes, brushed nickel</t>
  </si>
  <si>
    <t>At centre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</si>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</sst>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0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42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15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53</v>
      </c>
      <c r="K12" s="954"/>
      <c r="L12" s="954"/>
      <c r="M12" s="954"/>
      <c r="N12" s="954"/>
      <c r="O12" s="954"/>
      <c r="P12" s="954"/>
      <c r="Q12" s="955"/>
      <c r="R12" s="907"/>
      <c r="S12" s="907" t="s">
        <v>59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11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11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60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61</v>
      </c>
      <c r="D20" s="703"/>
      <c r="F20" s="729" t="str">
        <f>A11</f>
        <v>0</v>
      </c>
      <c r="G20" s="730"/>
      <c r="H20" s="731"/>
    </row>
    <row r="21" spans="1:28">
      <c r="B21" s="704" t="s">
        <v>62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63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64</v>
      </c>
      <c r="D26" s="703"/>
      <c r="F26" s="729" t="str">
        <f>F11</f>
        <v>0</v>
      </c>
      <c r="G26" s="730"/>
      <c r="H26" s="731"/>
    </row>
    <row r="27" spans="1:28">
      <c r="B27" s="704" t="s">
        <v>65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66</v>
      </c>
      <c r="D29" s="703"/>
      <c r="F29" s="729" t="str">
        <f>G11</f>
        <v>0</v>
      </c>
      <c r="G29" s="730"/>
      <c r="H29" s="731"/>
    </row>
    <row r="30" spans="1:28">
      <c r="B30" s="704" t="s">
        <v>67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68</v>
      </c>
      <c r="D34" s="703"/>
      <c r="F34" s="729" t="str">
        <f>I11</f>
        <v>0</v>
      </c>
      <c r="G34" s="730"/>
      <c r="H34" s="731"/>
    </row>
    <row r="35" spans="1:28">
      <c r="B35" s="704" t="s">
        <v>69</v>
      </c>
      <c r="D35" s="703"/>
      <c r="F35" s="729" t="str">
        <f>I13</f>
        <v>0</v>
      </c>
      <c r="G35" s="730"/>
      <c r="H35" s="731"/>
    </row>
    <row r="36" spans="1:28">
      <c r="B36" s="704" t="s">
        <v>70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71</v>
      </c>
      <c r="D38" s="703"/>
      <c r="F38" s="729" t="str">
        <f>J12</f>
        <v>0</v>
      </c>
      <c r="G38" s="730"/>
      <c r="H38" s="731"/>
    </row>
    <row r="39" spans="1:28">
      <c r="B39" s="704" t="s">
        <v>72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73</v>
      </c>
      <c r="D41" s="703"/>
      <c r="F41" s="729" t="str">
        <f>R11</f>
        <v>0</v>
      </c>
      <c r="G41" s="730"/>
      <c r="H41" s="731"/>
    </row>
    <row r="42" spans="1:28">
      <c r="B42" s="704" t="s">
        <v>74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75</v>
      </c>
      <c r="D44" s="703"/>
      <c r="F44" s="729" t="str">
        <f>S11</f>
        <v>0</v>
      </c>
      <c r="G44" s="730"/>
      <c r="H44" s="731"/>
    </row>
    <row r="45" spans="1:28">
      <c r="B45" s="704" t="s">
        <v>76</v>
      </c>
      <c r="D45" s="703"/>
      <c r="F45" s="729" t="str">
        <f>S12</f>
        <v>0</v>
      </c>
      <c r="G45" s="730"/>
      <c r="H45" s="731"/>
    </row>
    <row r="46" spans="1:28">
      <c r="B46" s="704" t="s">
        <v>77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78</v>
      </c>
      <c r="D49" s="703"/>
      <c r="F49" s="729" t="str">
        <f>U11</f>
        <v>0</v>
      </c>
      <c r="G49" s="730"/>
      <c r="H49" s="731"/>
    </row>
    <row r="50" spans="1:28">
      <c r="B50" s="704" t="s">
        <v>79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86</v>
      </c>
      <c r="B4" s="14" t="str">
        <f>'Opening BP'!B8</f>
        <v>0</v>
      </c>
    </row>
    <row r="5" spans="1:10">
      <c r="A5" s="1" t="s">
        <v>87</v>
      </c>
      <c r="B5" s="15" t="str">
        <f>'Opening BP'!B9</f>
        <v>0</v>
      </c>
    </row>
    <row r="6" spans="1:10">
      <c r="A6" s="9" t="s">
        <v>119</v>
      </c>
      <c r="B6" s="61" t="str">
        <f>'BP - INPUT'!F40</f>
        <v>0</v>
      </c>
    </row>
    <row r="7" spans="1:10">
      <c r="A7" s="9" t="s">
        <v>122</v>
      </c>
      <c r="B7" s="16" t="str">
        <f>I17</f>
        <v>0</v>
      </c>
    </row>
    <row r="8" spans="1:10">
      <c r="A8" s="9" t="s">
        <v>123</v>
      </c>
      <c r="B8" s="17" t="str">
        <f>I22</f>
        <v>0</v>
      </c>
    </row>
    <row r="9" spans="1:10">
      <c r="A9" s="9" t="s">
        <v>124</v>
      </c>
      <c r="B9" s="19" t="str">
        <f>ROUNDDOWN((B4+B7)/B6,0)</f>
        <v>0</v>
      </c>
      <c r="C9" s="18" t="s">
        <v>125</v>
      </c>
    </row>
    <row r="10" spans="1:10">
      <c r="A10" s="9" t="s">
        <v>126</v>
      </c>
      <c r="B10" s="20" t="str">
        <f>ROUNDDOWN(B5+B8,0)</f>
        <v>0</v>
      </c>
      <c r="C10" s="18" t="s">
        <v>125</v>
      </c>
    </row>
    <row r="13" spans="1:10" customHeight="1" ht="12.75">
      <c r="B13" s="5" t="s">
        <v>128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129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132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129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94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94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94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94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94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94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94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94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124</v>
      </c>
      <c r="B6" s="597" t="str">
        <f>IF(B4="Hinged",'Panel H'!B11,IF(B4="Bi-Fold",'Panel BF'!B9,'Panel BP'!B9))</f>
        <v>0</v>
      </c>
      <c r="C6" s="598"/>
    </row>
    <row r="7" spans="1:15">
      <c r="A7" s="600" t="s">
        <v>126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125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125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125</v>
      </c>
      <c r="J43" s="633" t="s">
        <v>125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94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94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94</v>
      </c>
      <c r="J12" s="24" t="str">
        <f>H12&amp;I12</f>
        <v>0</v>
      </c>
      <c r="K12" s="536" t="s">
        <v>148</v>
      </c>
      <c r="L12" s="321" t="s">
        <v>519</v>
      </c>
      <c r="M12" s="569" t="s">
        <v>149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94</v>
      </c>
      <c r="J15" s="24" t="str">
        <f>H15&amp;I15</f>
        <v>0</v>
      </c>
      <c r="K15" s="536" t="s">
        <v>148</v>
      </c>
      <c r="L15" s="321" t="s">
        <v>520</v>
      </c>
      <c r="M15" s="569" t="s">
        <v>149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149</v>
      </c>
      <c r="N18" s="321" t="s">
        <v>520</v>
      </c>
    </row>
    <row r="19" spans="1:14" customHeight="1" ht="12.75" s="392" customFormat="1">
      <c r="A19" s="388" t="s">
        <v>146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94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147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92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147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147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60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61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63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92</v>
      </c>
      <c r="G15" s="771" t="s">
        <v>93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119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63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92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60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60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61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63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92</v>
      </c>
      <c r="G15" s="318" t="s">
        <v>93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119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63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92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61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82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83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119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80</v>
      </c>
    </row>
    <row r="2" spans="1:13" customHeight="1" ht="15">
      <c r="A2" s="4" t="s">
        <v>81</v>
      </c>
    </row>
    <row r="4" spans="1:13">
      <c r="A4" s="1" t="s">
        <v>82</v>
      </c>
      <c r="B4" s="10" t="str">
        <f>'H - INPUT'!F35</f>
        <v>0</v>
      </c>
    </row>
    <row r="5" spans="1:13">
      <c r="A5" s="1" t="s">
        <v>83</v>
      </c>
      <c r="B5" s="11" t="str">
        <f>'H - INPUT'!F36</f>
        <v>0</v>
      </c>
    </row>
    <row r="6" spans="1:13">
      <c r="A6" s="1" t="s">
        <v>84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85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86</v>
      </c>
      <c r="B8" s="12" t="str">
        <f>ROUNDDOWN(B4+B6,0)</f>
        <v>0</v>
      </c>
    </row>
    <row r="9" spans="1:13">
      <c r="A9" s="1" t="s">
        <v>87</v>
      </c>
      <c r="B9" s="13" t="str">
        <f>ROUNDDOWN(B5+B7,0)</f>
        <v>0</v>
      </c>
    </row>
    <row r="11" spans="1:13">
      <c r="C11" s="37" t="s">
        <v>88</v>
      </c>
      <c r="D11" s="457"/>
      <c r="E11" s="457">
        <v>3.5</v>
      </c>
    </row>
    <row r="12" spans="1:13">
      <c r="C12" s="37" t="s">
        <v>89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90</v>
      </c>
      <c r="D15" s="965"/>
      <c r="E15" s="964" t="s">
        <v>91</v>
      </c>
      <c r="F15" s="965"/>
    </row>
    <row r="16" spans="1:13" customHeight="1" ht="12.75">
      <c r="C16" s="468" t="s">
        <v>92</v>
      </c>
      <c r="D16" s="469" t="s">
        <v>93</v>
      </c>
      <c r="E16" s="468" t="s">
        <v>92</v>
      </c>
      <c r="F16" s="469" t="s">
        <v>93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94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95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96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97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98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99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100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101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102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103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104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105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106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107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108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109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110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111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112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113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114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115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116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117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80</v>
      </c>
      <c r="B1" s="2"/>
      <c r="C1" s="2"/>
    </row>
    <row r="2" spans="1:30" customHeight="1" ht="15">
      <c r="A2" s="4" t="s">
        <v>118</v>
      </c>
      <c r="B2" s="2"/>
      <c r="C2" s="2"/>
    </row>
    <row r="3" spans="1:30">
      <c r="A3" s="2"/>
      <c r="B3" s="2"/>
      <c r="C3" s="2"/>
    </row>
    <row r="4" spans="1:30">
      <c r="A4" s="1" t="s">
        <v>86</v>
      </c>
      <c r="B4" s="14" t="str">
        <f>'Opening H'!B8</f>
        <v>0</v>
      </c>
    </row>
    <row r="5" spans="1:30">
      <c r="A5" s="1" t="s">
        <v>87</v>
      </c>
      <c r="B5" s="97" t="str">
        <f>'Opening H'!B9</f>
        <v>0</v>
      </c>
    </row>
    <row r="6" spans="1:30">
      <c r="A6" s="9" t="s">
        <v>119</v>
      </c>
      <c r="B6" s="14" t="str">
        <f>'H - INPUT'!F39</f>
        <v>0</v>
      </c>
    </row>
    <row r="7" spans="1:30">
      <c r="A7" s="9" t="s">
        <v>120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121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122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123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124</v>
      </c>
      <c r="B11" s="19" t="str">
        <f>ROUNDDOWN((B4+B9)/B7,0)</f>
        <v>0</v>
      </c>
      <c r="C11" s="18" t="s">
        <v>125</v>
      </c>
    </row>
    <row r="12" spans="1:30">
      <c r="A12" s="9" t="s">
        <v>126</v>
      </c>
      <c r="B12" s="20" t="str">
        <f>ROUNDDOWN((B5+B10)/B8,0)</f>
        <v>0</v>
      </c>
      <c r="C12" s="18" t="s">
        <v>125</v>
      </c>
    </row>
    <row r="14" spans="1:30">
      <c r="F14" s="529" t="s">
        <v>127</v>
      </c>
    </row>
    <row r="15" spans="1:30">
      <c r="B15" s="5" t="s">
        <v>128</v>
      </c>
      <c r="D15" t="s">
        <v>129</v>
      </c>
      <c r="F15" s="458">
        <v>3.25</v>
      </c>
    </row>
    <row r="16" spans="1:30">
      <c r="D16" t="s">
        <v>130</v>
      </c>
      <c r="F16" s="458">
        <v>5.5</v>
      </c>
    </row>
    <row r="17" spans="1:30">
      <c r="D17" t="s">
        <v>131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132</v>
      </c>
      <c r="D19" s="530" t="s">
        <v>133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130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134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135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127</v>
      </c>
      <c r="E25" s="136" t="s">
        <v>140</v>
      </c>
      <c r="F25" s="453" t="s">
        <v>127</v>
      </c>
      <c r="G25" s="136" t="s">
        <v>141</v>
      </c>
      <c r="H25" s="477" t="s">
        <v>127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127</v>
      </c>
      <c r="T25" s="136" t="s">
        <v>140</v>
      </c>
      <c r="U25" s="453" t="s">
        <v>127</v>
      </c>
      <c r="V25" s="136" t="s">
        <v>141</v>
      </c>
      <c r="W25" s="477" t="s">
        <v>127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94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94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94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94</v>
      </c>
      <c r="P29" s="105" t="s">
        <v>94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94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94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94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94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94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94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94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94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95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95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95</v>
      </c>
      <c r="P40" s="105" t="s">
        <v>94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95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127</v>
      </c>
      <c r="E42" s="473" t="s">
        <v>160</v>
      </c>
      <c r="F42" s="79" t="s">
        <v>127</v>
      </c>
      <c r="O42" s="493" t="s">
        <v>95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95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94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95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95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95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96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95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97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95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98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95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99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96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100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96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101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96</v>
      </c>
      <c r="P51" s="105" t="s">
        <v>94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102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96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103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96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104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96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105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96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106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96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107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96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108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96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109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96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110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97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111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97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112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97</v>
      </c>
      <c r="P62" s="105" t="s">
        <v>94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113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97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114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97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115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97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116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97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117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97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97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97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97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98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98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98</v>
      </c>
      <c r="P73" s="105" t="s">
        <v>94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98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98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98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98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98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98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98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98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99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99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99</v>
      </c>
      <c r="P84" s="105" t="s">
        <v>94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99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99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99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99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99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99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99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99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100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100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100</v>
      </c>
      <c r="P95" s="105" t="s">
        <v>94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100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100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100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100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100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100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100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100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101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101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101</v>
      </c>
      <c r="P106" s="105" t="s">
        <v>94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101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101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101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101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101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101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101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101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102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102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102</v>
      </c>
      <c r="P117" s="105" t="s">
        <v>94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102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102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102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102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102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102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102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102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103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103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103</v>
      </c>
      <c r="P128" s="105" t="s">
        <v>94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103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103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103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103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103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103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103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103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104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104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104</v>
      </c>
      <c r="P139" s="105" t="s">
        <v>94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104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104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104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104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104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104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104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104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105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105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105</v>
      </c>
      <c r="P150" s="105" t="s">
        <v>94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105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105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105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105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105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105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105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105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106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106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106</v>
      </c>
      <c r="P161" s="105" t="s">
        <v>94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106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106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106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106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106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106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106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106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107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107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107</v>
      </c>
      <c r="P172" s="105" t="s">
        <v>94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107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107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107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107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107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107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107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107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108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108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108</v>
      </c>
      <c r="P183" s="105" t="s">
        <v>94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108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108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108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108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108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108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108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108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109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109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109</v>
      </c>
      <c r="P194" s="105" t="s">
        <v>94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109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109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109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109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109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109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109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109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110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110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110</v>
      </c>
      <c r="P205" s="105" t="s">
        <v>94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110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110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110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110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110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110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110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110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111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111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111</v>
      </c>
      <c r="P216" s="105" t="s">
        <v>94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111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111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111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111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111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111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111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111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112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112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112</v>
      </c>
      <c r="P227" s="105" t="s">
        <v>94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112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112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112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112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112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112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112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112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113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113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113</v>
      </c>
      <c r="P238" s="105" t="s">
        <v>94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113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113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113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113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113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113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113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113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114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114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114</v>
      </c>
      <c r="P249" s="105" t="s">
        <v>94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114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114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114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114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114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114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114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114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115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115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115</v>
      </c>
      <c r="P260" s="105" t="s">
        <v>94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115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115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115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115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115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115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115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115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116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116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116</v>
      </c>
      <c r="P271" s="105" t="s">
        <v>94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116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116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116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116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116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116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116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116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117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117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117</v>
      </c>
      <c r="P282" s="105" t="s">
        <v>94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117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117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117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117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117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117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117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117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80</v>
      </c>
      <c r="B1" s="2"/>
      <c r="C1" s="2"/>
      <c r="D1" s="2"/>
      <c r="V1" s="4" t="s">
        <v>80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86</v>
      </c>
      <c r="B6" s="92" t="str">
        <f>'Opening H'!B8</f>
        <v>0</v>
      </c>
      <c r="C6" s="2"/>
      <c r="D6" s="2"/>
    </row>
    <row r="7" spans="1:38" s="1" customFormat="1">
      <c r="A7" s="1" t="s">
        <v>87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130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94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94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95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96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97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98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99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94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95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96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97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98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99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100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101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102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103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104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105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106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107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108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109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110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111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112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113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114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115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116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117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60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61</v>
      </c>
      <c r="F20" s="694" t="str">
        <f>A11</f>
        <v>0</v>
      </c>
      <c r="G20" s="695"/>
      <c r="H20" s="696"/>
    </row>
    <row r="21" spans="1:28">
      <c r="B21" s="645" t="s">
        <v>62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63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64</v>
      </c>
      <c r="F26" s="694" t="str">
        <f>F11</f>
        <v>0</v>
      </c>
      <c r="G26" s="695"/>
      <c r="H26" s="696"/>
    </row>
    <row r="27" spans="1:28">
      <c r="B27" s="645" t="s">
        <v>65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66</v>
      </c>
      <c r="F29" s="694" t="str">
        <f>G11</f>
        <v>0</v>
      </c>
      <c r="G29" s="695"/>
      <c r="H29" s="696"/>
    </row>
    <row r="30" spans="1:28">
      <c r="B30" s="645" t="s">
        <v>67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68</v>
      </c>
      <c r="F35" s="694" t="str">
        <f>I11</f>
        <v>0</v>
      </c>
      <c r="G35" s="695"/>
      <c r="H35" s="696"/>
    </row>
    <row r="36" spans="1:28">
      <c r="B36" s="645" t="s">
        <v>69</v>
      </c>
      <c r="F36" s="694" t="str">
        <f>I13</f>
        <v>0</v>
      </c>
      <c r="G36" s="695"/>
      <c r="H36" s="696"/>
    </row>
    <row r="37" spans="1:28">
      <c r="B37" s="645" t="s">
        <v>70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71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72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73</v>
      </c>
      <c r="F43" s="694" t="str">
        <f>R11</f>
        <v>0</v>
      </c>
      <c r="G43" s="695"/>
      <c r="H43" s="696"/>
    </row>
    <row r="44" spans="1:28">
      <c r="B44" s="645" t="s">
        <v>74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75</v>
      </c>
      <c r="F46" s="694" t="str">
        <f>S11</f>
        <v>0</v>
      </c>
      <c r="G46" s="695"/>
      <c r="H46" s="696"/>
    </row>
    <row r="47" spans="1:28">
      <c r="B47" s="645" t="s">
        <v>76</v>
      </c>
      <c r="F47" s="694" t="str">
        <f>S12</f>
        <v>0</v>
      </c>
      <c r="G47" s="695"/>
      <c r="H47" s="696"/>
    </row>
    <row r="48" spans="1:28">
      <c r="B48" s="645" t="s">
        <v>77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78</v>
      </c>
      <c r="F51" s="694" t="str">
        <f>U11</f>
        <v>0</v>
      </c>
      <c r="G51" s="695"/>
      <c r="H51" s="696"/>
    </row>
    <row r="52" spans="1:28">
      <c r="B52" s="702" t="s">
        <v>79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81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'BF - INPUT'!F36</f>
        <v>0</v>
      </c>
    </row>
    <row r="5" spans="1:10">
      <c r="A5" s="1" t="s">
        <v>83</v>
      </c>
      <c r="B5" s="11" t="str">
        <f>'BF - INPUT'!F37</f>
        <v>0</v>
      </c>
    </row>
    <row r="6" spans="1:10">
      <c r="A6" s="1" t="s">
        <v>84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85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90</v>
      </c>
      <c r="C17" s="994"/>
      <c r="D17" s="1103" t="s">
        <v>91</v>
      </c>
      <c r="E17" s="994"/>
    </row>
    <row r="18" spans="1:10">
      <c r="A18" s="542" t="s">
        <v>146</v>
      </c>
      <c r="B18" s="535" t="s">
        <v>92</v>
      </c>
      <c r="C18" s="537" t="s">
        <v>93</v>
      </c>
      <c r="D18" s="535" t="s">
        <v>92</v>
      </c>
      <c r="E18" s="537" t="s">
        <v>93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86</v>
      </c>
      <c r="B4" s="14" t="str">
        <f>'Opening BF'!B8</f>
        <v>0</v>
      </c>
    </row>
    <row r="5" spans="1:15">
      <c r="A5" s="1" t="s">
        <v>87</v>
      </c>
      <c r="B5" s="15" t="str">
        <f>'Opening BF'!B9</f>
        <v>0</v>
      </c>
    </row>
    <row r="6" spans="1:15">
      <c r="A6" s="9" t="s">
        <v>119</v>
      </c>
      <c r="B6" s="14" t="str">
        <f>'BF - INPUT'!F40</f>
        <v>0</v>
      </c>
    </row>
    <row r="7" spans="1:15">
      <c r="A7" s="9" t="s">
        <v>122</v>
      </c>
      <c r="B7" s="16" t="str">
        <f>K16</f>
        <v>0</v>
      </c>
    </row>
    <row r="8" spans="1:15">
      <c r="A8" s="9" t="s">
        <v>123</v>
      </c>
      <c r="B8" s="17" t="str">
        <f>K21</f>
        <v>0</v>
      </c>
    </row>
    <row r="9" spans="1:15">
      <c r="A9" s="9" t="s">
        <v>124</v>
      </c>
      <c r="B9" s="19" t="str">
        <f>ROUNDDOWN((B4+B7)/B6,0)</f>
        <v>0</v>
      </c>
      <c r="C9" s="18" t="s">
        <v>125</v>
      </c>
      <c r="D9" s="18"/>
    </row>
    <row r="10" spans="1:15">
      <c r="A10" s="9" t="s">
        <v>126</v>
      </c>
      <c r="B10" s="20" t="str">
        <f>ROUNDDOWN(B5+B8,0)</f>
        <v>0</v>
      </c>
      <c r="C10" s="18" t="s">
        <v>125</v>
      </c>
      <c r="D10" s="18"/>
    </row>
    <row r="12" spans="1:15">
      <c r="F12" s="209"/>
    </row>
    <row r="13" spans="1:15" customHeight="1" ht="12.75">
      <c r="B13" s="5" t="s">
        <v>128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129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132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62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94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94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94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94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94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94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94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94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60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61</v>
      </c>
      <c r="F20" s="361" t="str">
        <f>A11</f>
        <v>0</v>
      </c>
      <c r="G20" s="359"/>
      <c r="H20" s="360"/>
    </row>
    <row r="21" spans="1:28">
      <c r="B21" s="96" t="s">
        <v>62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63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64</v>
      </c>
      <c r="F26" s="361" t="str">
        <f>F11</f>
        <v>0</v>
      </c>
      <c r="G26" s="359"/>
      <c r="H26" s="360"/>
    </row>
    <row r="27" spans="1:28">
      <c r="B27" s="96" t="s">
        <v>65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66</v>
      </c>
      <c r="F29" s="361" t="str">
        <f>G11</f>
        <v>0</v>
      </c>
      <c r="G29" s="359"/>
      <c r="H29" s="360"/>
    </row>
    <row r="30" spans="1:28">
      <c r="B30" s="96" t="s">
        <v>67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68</v>
      </c>
      <c r="F35" s="361" t="str">
        <f>I11</f>
        <v>0</v>
      </c>
      <c r="G35" s="362"/>
      <c r="H35" s="363"/>
    </row>
    <row r="36" spans="1:28">
      <c r="B36" s="96" t="s">
        <v>69</v>
      </c>
      <c r="F36" s="361" t="str">
        <f>I13</f>
        <v>0</v>
      </c>
      <c r="G36" s="362"/>
      <c r="H36" s="363"/>
    </row>
    <row r="37" spans="1:28">
      <c r="B37" s="96" t="s">
        <v>70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71</v>
      </c>
      <c r="F39" s="361" t="str">
        <f>J12</f>
        <v>0</v>
      </c>
      <c r="G39" s="362"/>
      <c r="H39" s="363"/>
    </row>
    <row r="40" spans="1:28">
      <c r="B40" s="96" t="s">
        <v>72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73</v>
      </c>
      <c r="F42" s="361" t="str">
        <f>R11</f>
        <v>0</v>
      </c>
      <c r="G42" s="362"/>
      <c r="H42" s="363"/>
    </row>
    <row r="43" spans="1:28">
      <c r="B43" s="96" t="s">
        <v>74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75</v>
      </c>
      <c r="F45" s="361" t="str">
        <f>S11</f>
        <v>0</v>
      </c>
      <c r="G45" s="362"/>
      <c r="H45" s="363"/>
    </row>
    <row r="46" spans="1:28">
      <c r="B46" s="96" t="s">
        <v>76</v>
      </c>
      <c r="F46" s="361" t="str">
        <f>S12</f>
        <v>0</v>
      </c>
      <c r="G46" s="362"/>
      <c r="H46" s="363"/>
    </row>
    <row r="47" spans="1:28">
      <c r="B47" s="96" t="s">
        <v>77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78</v>
      </c>
      <c r="F50" s="361" t="str">
        <f>U11</f>
        <v>0</v>
      </c>
      <c r="G50" s="362"/>
      <c r="H50" s="363"/>
    </row>
    <row r="51" spans="1:28">
      <c r="B51" s="96" t="s">
        <v>79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82</v>
      </c>
      <c r="B4" s="10" t="str">
        <f>'BP - INPUT'!F36</f>
        <v>0</v>
      </c>
    </row>
    <row r="5" spans="1:10">
      <c r="A5" s="1" t="s">
        <v>83</v>
      </c>
      <c r="B5" s="11" t="str">
        <f>'BP - INPUT'!F37</f>
        <v>0</v>
      </c>
    </row>
    <row r="6" spans="1:10">
      <c r="A6" s="1" t="s">
        <v>84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85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86</v>
      </c>
      <c r="B8" s="12" t="str">
        <f>B4+B6</f>
        <v>0</v>
      </c>
    </row>
    <row r="9" spans="1:10">
      <c r="A9" s="1" t="s">
        <v>87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90</v>
      </c>
      <c r="C17" s="995"/>
      <c r="D17" s="996" t="s">
        <v>91</v>
      </c>
      <c r="E17" s="995"/>
    </row>
    <row r="18" spans="1:10">
      <c r="A18" s="546" t="s">
        <v>146</v>
      </c>
      <c r="B18" s="550" t="s">
        <v>92</v>
      </c>
      <c r="C18" s="549" t="s">
        <v>93</v>
      </c>
      <c r="D18" s="550" t="s">
        <v>92</v>
      </c>
      <c r="E18" s="549" t="s">
        <v>93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94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