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麻子\Documents\【02】SUM_NICT_2018\【23】NICT_データ_20210222\"/>
    </mc:Choice>
  </mc:AlternateContent>
  <bookViews>
    <workbookView xWindow="0" yWindow="0" windowWidth="19200" windowHeight="7778"/>
  </bookViews>
  <sheets>
    <sheet name="Cognitive function" sheetId="8" r:id="rId1"/>
  </sheets>
  <definedNames>
    <definedName name="_xlnm._FilterDatabase" localSheetId="0" hidden="1">'Cognitive function'!$A$2:$P$52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51" i="8" l="1"/>
  <c r="P52" i="8"/>
  <c r="I51" i="8"/>
  <c r="I52" i="8"/>
  <c r="G22" i="8" l="1"/>
  <c r="G52" i="8"/>
  <c r="K52" i="8"/>
  <c r="L52" i="8" s="1"/>
  <c r="N52" i="8"/>
  <c r="G51" i="8"/>
  <c r="K51" i="8"/>
  <c r="L51" i="8" s="1"/>
  <c r="N51" i="8"/>
  <c r="I44" i="8" l="1"/>
  <c r="I45" i="8"/>
  <c r="I46" i="8"/>
  <c r="I47" i="8"/>
  <c r="I48" i="8"/>
  <c r="I49" i="8"/>
  <c r="I50" i="8"/>
  <c r="N47" i="8" l="1"/>
  <c r="P45" i="8"/>
  <c r="P49" i="8"/>
  <c r="G29" i="8"/>
  <c r="G32" i="8"/>
  <c r="G34" i="8"/>
  <c r="G37" i="8"/>
  <c r="G39" i="8"/>
  <c r="G44" i="8"/>
  <c r="P44" i="8"/>
  <c r="N44" i="8"/>
  <c r="K44" i="8"/>
  <c r="L44" i="8" s="1"/>
  <c r="P46" i="8"/>
  <c r="N46" i="8"/>
  <c r="K46" i="8"/>
  <c r="L46" i="8" s="1"/>
  <c r="G46" i="8"/>
  <c r="G24" i="8"/>
  <c r="G48" i="8"/>
  <c r="P48" i="8"/>
  <c r="K48" i="8"/>
  <c r="L48" i="8" s="1"/>
  <c r="N48" i="8"/>
  <c r="P50" i="8"/>
  <c r="N50" i="8"/>
  <c r="K50" i="8"/>
  <c r="L50" i="8" s="1"/>
  <c r="G50" i="8"/>
  <c r="G27" i="8"/>
  <c r="G23" i="8"/>
  <c r="G26" i="8"/>
  <c r="G33" i="8"/>
  <c r="G36" i="8"/>
  <c r="G40" i="8"/>
  <c r="G42" i="8"/>
  <c r="G45" i="8"/>
  <c r="P47" i="8"/>
  <c r="G49" i="8"/>
  <c r="K49" i="8"/>
  <c r="L49" i="8" s="1"/>
  <c r="N49" i="8"/>
  <c r="G20" i="8"/>
  <c r="G21" i="8"/>
  <c r="G25" i="8"/>
  <c r="G28" i="8"/>
  <c r="G35" i="8"/>
  <c r="G38" i="8"/>
  <c r="G41" i="8"/>
  <c r="G43" i="8"/>
  <c r="G47" i="8"/>
  <c r="K47" i="8"/>
  <c r="L47" i="8" s="1"/>
  <c r="K45" i="8" l="1"/>
  <c r="L45" i="8" s="1"/>
  <c r="N45" i="8"/>
</calcChain>
</file>

<file path=xl/sharedStrings.xml><?xml version="1.0" encoding="utf-8"?>
<sst xmlns="http://schemas.openxmlformats.org/spreadsheetml/2006/main" count="319" uniqueCount="118">
  <si>
    <t>No</t>
    <phoneticPr fontId="4"/>
  </si>
  <si>
    <r>
      <rPr>
        <sz val="10"/>
        <color theme="1"/>
        <rFont val="ＭＳ Ｐゴシック"/>
        <family val="2"/>
        <charset val="128"/>
        <scheme val="minor"/>
      </rPr>
      <t>1</t>
    </r>
    <phoneticPr fontId="4"/>
  </si>
  <si>
    <r>
      <rPr>
        <sz val="10"/>
        <color theme="1"/>
        <rFont val="ＭＳ Ｐゴシック"/>
        <family val="2"/>
        <charset val="128"/>
        <scheme val="minor"/>
      </rPr>
      <t>2</t>
    </r>
  </si>
  <si>
    <r>
      <rPr>
        <sz val="10"/>
        <color theme="1"/>
        <rFont val="ＭＳ Ｐゴシック"/>
        <family val="2"/>
        <charset val="128"/>
        <scheme val="minor"/>
      </rPr>
      <t>3</t>
    </r>
  </si>
  <si>
    <r>
      <rPr>
        <sz val="10"/>
        <color theme="1"/>
        <rFont val="ＭＳ Ｐゴシック"/>
        <family val="2"/>
        <charset val="128"/>
        <scheme val="minor"/>
      </rPr>
      <t>4</t>
    </r>
  </si>
  <si>
    <r>
      <rPr>
        <sz val="10"/>
        <color theme="1"/>
        <rFont val="ＭＳ Ｐゴシック"/>
        <family val="2"/>
        <charset val="128"/>
        <scheme val="minor"/>
      </rPr>
      <t>5</t>
    </r>
  </si>
  <si>
    <r>
      <rPr>
        <sz val="10"/>
        <color theme="1"/>
        <rFont val="ＭＳ Ｐゴシック"/>
        <family val="2"/>
        <charset val="128"/>
        <scheme val="minor"/>
      </rPr>
      <t>6</t>
    </r>
  </si>
  <si>
    <r>
      <rPr>
        <sz val="10"/>
        <color theme="1"/>
        <rFont val="ＭＳ Ｐゴシック"/>
        <family val="2"/>
        <charset val="128"/>
        <scheme val="minor"/>
      </rPr>
      <t>7</t>
    </r>
  </si>
  <si>
    <r>
      <rPr>
        <sz val="10"/>
        <color theme="1"/>
        <rFont val="ＭＳ Ｐゴシック"/>
        <family val="2"/>
        <charset val="128"/>
        <scheme val="minor"/>
      </rPr>
      <t>8</t>
    </r>
  </si>
  <si>
    <r>
      <rPr>
        <sz val="10"/>
        <color theme="1"/>
        <rFont val="ＭＳ Ｐゴシック"/>
        <family val="2"/>
        <charset val="128"/>
        <scheme val="minor"/>
      </rPr>
      <t>9</t>
    </r>
  </si>
  <si>
    <r>
      <rPr>
        <sz val="10"/>
        <color theme="1"/>
        <rFont val="ＭＳ Ｐゴシック"/>
        <family val="2"/>
        <charset val="128"/>
        <scheme val="minor"/>
      </rPr>
      <t>10</t>
    </r>
  </si>
  <si>
    <r>
      <rPr>
        <sz val="10"/>
        <color theme="1"/>
        <rFont val="ＭＳ Ｐゴシック"/>
        <family val="2"/>
        <charset val="128"/>
        <scheme val="minor"/>
      </rPr>
      <t>11</t>
    </r>
  </si>
  <si>
    <r>
      <rPr>
        <sz val="10"/>
        <color theme="1"/>
        <rFont val="ＭＳ Ｐゴシック"/>
        <family val="2"/>
        <charset val="128"/>
        <scheme val="minor"/>
      </rPr>
      <t>12</t>
    </r>
  </si>
  <si>
    <r>
      <rPr>
        <sz val="10"/>
        <color theme="1"/>
        <rFont val="ＭＳ Ｐゴシック"/>
        <family val="2"/>
        <charset val="128"/>
        <scheme val="minor"/>
      </rPr>
      <t>13</t>
    </r>
  </si>
  <si>
    <r>
      <rPr>
        <sz val="10"/>
        <color theme="1"/>
        <rFont val="ＭＳ Ｐゴシック"/>
        <family val="2"/>
        <charset val="128"/>
        <scheme val="minor"/>
      </rPr>
      <t>14</t>
    </r>
  </si>
  <si>
    <r>
      <rPr>
        <sz val="10"/>
        <color theme="1"/>
        <rFont val="ＭＳ Ｐゴシック"/>
        <family val="2"/>
        <charset val="128"/>
        <scheme val="minor"/>
      </rPr>
      <t>15</t>
    </r>
  </si>
  <si>
    <r>
      <rPr>
        <sz val="10"/>
        <color theme="1"/>
        <rFont val="ＭＳ Ｐゴシック"/>
        <family val="2"/>
        <charset val="128"/>
        <scheme val="minor"/>
      </rPr>
      <t>16</t>
    </r>
  </si>
  <si>
    <r>
      <rPr>
        <sz val="10"/>
        <color theme="1"/>
        <rFont val="ＭＳ Ｐゴシック"/>
        <family val="2"/>
        <charset val="128"/>
        <scheme val="minor"/>
      </rPr>
      <t>17</t>
    </r>
  </si>
  <si>
    <r>
      <rPr>
        <sz val="10"/>
        <color theme="1"/>
        <rFont val="ＭＳ Ｐゴシック"/>
        <family val="2"/>
        <charset val="128"/>
        <scheme val="minor"/>
      </rPr>
      <t>18</t>
    </r>
  </si>
  <si>
    <r>
      <rPr>
        <sz val="10"/>
        <color theme="1"/>
        <rFont val="ＭＳ Ｐゴシック"/>
        <family val="2"/>
        <charset val="128"/>
        <scheme val="minor"/>
      </rPr>
      <t>19</t>
    </r>
  </si>
  <si>
    <r>
      <rPr>
        <sz val="10"/>
        <color theme="1"/>
        <rFont val="ＭＳ Ｐゴシック"/>
        <family val="2"/>
        <charset val="128"/>
        <scheme val="minor"/>
      </rPr>
      <t>20</t>
    </r>
  </si>
  <si>
    <r>
      <rPr>
        <sz val="10"/>
        <color theme="1"/>
        <rFont val="ＭＳ Ｐゴシック"/>
        <family val="2"/>
        <charset val="128"/>
        <scheme val="minor"/>
      </rPr>
      <t>21</t>
    </r>
  </si>
  <si>
    <r>
      <rPr>
        <sz val="10"/>
        <color theme="1"/>
        <rFont val="ＭＳ Ｐゴシック"/>
        <family val="2"/>
        <charset val="128"/>
        <scheme val="minor"/>
      </rPr>
      <t>22</t>
    </r>
  </si>
  <si>
    <r>
      <rPr>
        <sz val="10"/>
        <color theme="1"/>
        <rFont val="ＭＳ Ｐゴシック"/>
        <family val="2"/>
        <charset val="128"/>
        <scheme val="minor"/>
      </rPr>
      <t>23</t>
    </r>
  </si>
  <si>
    <r>
      <rPr>
        <sz val="10"/>
        <color theme="1"/>
        <rFont val="ＭＳ Ｐゴシック"/>
        <family val="2"/>
        <charset val="128"/>
        <scheme val="minor"/>
      </rPr>
      <t>24</t>
    </r>
  </si>
  <si>
    <r>
      <rPr>
        <sz val="10"/>
        <color theme="1"/>
        <rFont val="ＭＳ Ｐゴシック"/>
        <family val="2"/>
        <charset val="128"/>
        <scheme val="minor"/>
      </rPr>
      <t>25</t>
    </r>
  </si>
  <si>
    <r>
      <rPr>
        <sz val="10"/>
        <color theme="1"/>
        <rFont val="ＭＳ Ｐゴシック"/>
        <family val="2"/>
        <charset val="128"/>
        <scheme val="minor"/>
      </rPr>
      <t>26</t>
    </r>
  </si>
  <si>
    <r>
      <rPr>
        <sz val="10"/>
        <color theme="1"/>
        <rFont val="ＭＳ Ｐゴシック"/>
        <family val="2"/>
        <charset val="128"/>
        <scheme val="minor"/>
      </rPr>
      <t>27</t>
    </r>
  </si>
  <si>
    <r>
      <rPr>
        <sz val="10"/>
        <color theme="1"/>
        <rFont val="ＭＳ Ｐゴシック"/>
        <family val="2"/>
        <charset val="128"/>
        <scheme val="minor"/>
      </rPr>
      <t>28</t>
    </r>
  </si>
  <si>
    <r>
      <rPr>
        <sz val="10"/>
        <color theme="1"/>
        <rFont val="ＭＳ Ｐゴシック"/>
        <family val="2"/>
        <charset val="128"/>
        <scheme val="minor"/>
      </rPr>
      <t>29</t>
    </r>
  </si>
  <si>
    <r>
      <rPr>
        <sz val="10"/>
        <color theme="1"/>
        <rFont val="ＭＳ Ｐゴシック"/>
        <family val="2"/>
        <charset val="128"/>
        <scheme val="minor"/>
      </rPr>
      <t>30</t>
    </r>
  </si>
  <si>
    <r>
      <rPr>
        <sz val="10"/>
        <color theme="1"/>
        <rFont val="ＭＳ Ｐゴシック"/>
        <family val="2"/>
        <charset val="128"/>
        <scheme val="minor"/>
      </rPr>
      <t>31</t>
    </r>
  </si>
  <si>
    <r>
      <rPr>
        <sz val="10"/>
        <color theme="1"/>
        <rFont val="ＭＳ Ｐゴシック"/>
        <family val="2"/>
        <charset val="128"/>
        <scheme val="minor"/>
      </rPr>
      <t>32</t>
    </r>
  </si>
  <si>
    <r>
      <rPr>
        <sz val="10"/>
        <color theme="1"/>
        <rFont val="ＭＳ Ｐゴシック"/>
        <family val="2"/>
        <charset val="128"/>
        <scheme val="minor"/>
      </rPr>
      <t>33</t>
    </r>
  </si>
  <si>
    <r>
      <rPr>
        <sz val="10"/>
        <color theme="1"/>
        <rFont val="ＭＳ Ｐゴシック"/>
        <family val="2"/>
        <charset val="128"/>
        <scheme val="minor"/>
      </rPr>
      <t>34</t>
    </r>
  </si>
  <si>
    <r>
      <rPr>
        <sz val="10"/>
        <color theme="1"/>
        <rFont val="ＭＳ Ｐゴシック"/>
        <family val="2"/>
        <charset val="128"/>
        <scheme val="minor"/>
      </rPr>
      <t>35</t>
    </r>
  </si>
  <si>
    <r>
      <rPr>
        <sz val="10"/>
        <color theme="1"/>
        <rFont val="ＭＳ Ｐゴシック"/>
        <family val="2"/>
        <charset val="128"/>
        <scheme val="minor"/>
      </rPr>
      <t>36</t>
    </r>
  </si>
  <si>
    <r>
      <rPr>
        <sz val="10"/>
        <color theme="1"/>
        <rFont val="ＭＳ Ｐゴシック"/>
        <family val="2"/>
        <charset val="128"/>
        <scheme val="minor"/>
      </rPr>
      <t>37</t>
    </r>
  </si>
  <si>
    <r>
      <rPr>
        <sz val="10"/>
        <color theme="1"/>
        <rFont val="ＭＳ Ｐゴシック"/>
        <family val="2"/>
        <charset val="128"/>
        <scheme val="minor"/>
      </rPr>
      <t>38</t>
    </r>
  </si>
  <si>
    <r>
      <rPr>
        <sz val="10"/>
        <color theme="1"/>
        <rFont val="ＭＳ Ｐゴシック"/>
        <family val="2"/>
        <charset val="128"/>
        <scheme val="minor"/>
      </rPr>
      <t>39</t>
    </r>
  </si>
  <si>
    <r>
      <rPr>
        <sz val="10"/>
        <color theme="1"/>
        <rFont val="ＭＳ Ｐゴシック"/>
        <family val="2"/>
        <charset val="128"/>
        <scheme val="minor"/>
      </rPr>
      <t>40</t>
    </r>
  </si>
  <si>
    <r>
      <rPr>
        <sz val="10"/>
        <color theme="1"/>
        <rFont val="ＭＳ Ｐゴシック"/>
        <family val="2"/>
        <charset val="128"/>
        <scheme val="minor"/>
      </rPr>
      <t>41</t>
    </r>
  </si>
  <si>
    <r>
      <rPr>
        <sz val="10"/>
        <color theme="1"/>
        <rFont val="ＭＳ Ｐゴシック"/>
        <family val="2"/>
        <charset val="128"/>
        <scheme val="minor"/>
      </rPr>
      <t>42</t>
    </r>
  </si>
  <si>
    <r>
      <rPr>
        <sz val="10"/>
        <color theme="1"/>
        <rFont val="ＭＳ Ｐゴシック"/>
        <family val="2"/>
        <charset val="128"/>
        <scheme val="minor"/>
      </rPr>
      <t>43</t>
    </r>
  </si>
  <si>
    <r>
      <rPr>
        <sz val="10"/>
        <color theme="1"/>
        <rFont val="ＭＳ Ｐゴシック"/>
        <family val="2"/>
        <charset val="128"/>
        <scheme val="minor"/>
      </rPr>
      <t>44</t>
    </r>
  </si>
  <si>
    <r>
      <rPr>
        <sz val="10"/>
        <color theme="1"/>
        <rFont val="ＭＳ Ｐゴシック"/>
        <family val="2"/>
        <charset val="128"/>
        <scheme val="minor"/>
      </rPr>
      <t>45</t>
    </r>
  </si>
  <si>
    <r>
      <rPr>
        <sz val="10"/>
        <color theme="1"/>
        <rFont val="ＭＳ Ｐゴシック"/>
        <family val="2"/>
        <charset val="128"/>
        <scheme val="minor"/>
      </rPr>
      <t>46</t>
    </r>
  </si>
  <si>
    <r>
      <rPr>
        <sz val="10"/>
        <color theme="1"/>
        <rFont val="ＭＳ Ｐゴシック"/>
        <family val="2"/>
        <charset val="128"/>
        <scheme val="minor"/>
      </rPr>
      <t>47</t>
    </r>
  </si>
  <si>
    <r>
      <rPr>
        <sz val="10"/>
        <color theme="1"/>
        <rFont val="ＭＳ Ｐゴシック"/>
        <family val="2"/>
        <charset val="128"/>
        <scheme val="minor"/>
      </rPr>
      <t>48</t>
    </r>
  </si>
  <si>
    <r>
      <rPr>
        <sz val="10"/>
        <color theme="1"/>
        <rFont val="ＭＳ Ｐゴシック"/>
        <family val="2"/>
        <charset val="128"/>
        <scheme val="minor"/>
      </rPr>
      <t>49</t>
    </r>
  </si>
  <si>
    <r>
      <rPr>
        <sz val="10"/>
        <color theme="1"/>
        <rFont val="ＭＳ Ｐゴシック"/>
        <family val="2"/>
        <charset val="128"/>
        <scheme val="minor"/>
      </rPr>
      <t>50</t>
    </r>
  </si>
  <si>
    <t>A5</t>
  </si>
  <si>
    <t>A6</t>
  </si>
  <si>
    <t>A7</t>
  </si>
  <si>
    <t>A8</t>
  </si>
  <si>
    <t>A9</t>
  </si>
  <si>
    <t>A10</t>
  </si>
  <si>
    <t>A11</t>
  </si>
  <si>
    <t>A12</t>
  </si>
  <si>
    <t>A14</t>
  </si>
  <si>
    <t>A15</t>
  </si>
  <si>
    <t>A16</t>
  </si>
  <si>
    <t>A18</t>
  </si>
  <si>
    <t>A19</t>
  </si>
  <si>
    <t>A20</t>
  </si>
  <si>
    <t>A21</t>
  </si>
  <si>
    <t>cefoxSR1707004101</t>
  </si>
  <si>
    <t>A1</t>
  </si>
  <si>
    <t>cefoxSR1707003701</t>
  </si>
  <si>
    <t>cefoxSR1707005101</t>
  </si>
  <si>
    <t>A2</t>
  </si>
  <si>
    <t>cefoxSR1707003501</t>
  </si>
  <si>
    <t>cefoxSR1601000701</t>
  </si>
  <si>
    <t>cefoxSR1601005001</t>
  </si>
  <si>
    <t>A3</t>
  </si>
  <si>
    <t>cefoxSR1601005301</t>
  </si>
  <si>
    <t>cefoxSR1601005701</t>
  </si>
  <si>
    <t>A4</t>
  </si>
  <si>
    <t>cefoxSR1707004301</t>
  </si>
  <si>
    <t>A13</t>
  </si>
  <si>
    <t>cefoxSR1707004501</t>
  </si>
  <si>
    <t>A17</t>
  </si>
  <si>
    <t>cefoxSR1707004401</t>
  </si>
  <si>
    <t>A22</t>
  </si>
  <si>
    <t>cefoxSR1707004801</t>
  </si>
  <si>
    <t>A23</t>
  </si>
  <si>
    <t>cefoxSR1707004701</t>
  </si>
  <si>
    <t>A24</t>
  </si>
  <si>
    <t>cefoxSR1707004201</t>
  </si>
  <si>
    <t>cefoxSR1707005601</t>
  </si>
  <si>
    <t>cefoxSR1707004901</t>
  </si>
  <si>
    <t>cefoxSR1707004601</t>
  </si>
  <si>
    <t/>
  </si>
  <si>
    <t>SubjectID</t>
    <phoneticPr fontId="4"/>
  </si>
  <si>
    <t>Date confirmed
（ｙｙｙｙ/mm/dd）</t>
    <phoneticPr fontId="4"/>
  </si>
  <si>
    <t>Visuospatial cognitive function
Draw a clock pointing to 11:10 (draw all numbers on the dial)</t>
    <phoneticPr fontId="4"/>
  </si>
  <si>
    <t>The clock is circular</t>
    <phoneticPr fontId="4"/>
  </si>
  <si>
    <t>The numbers on the dial are drawn in just proportion</t>
    <phoneticPr fontId="4"/>
  </si>
  <si>
    <t>Both the long hand and the short hand point to the correct numbers.Moreover, the short hand is clearly shorter than the long hand.Moreover, the two hands are connected at the center of the dial.</t>
    <phoneticPr fontId="4"/>
  </si>
  <si>
    <t>yes</t>
  </si>
  <si>
    <t>no</t>
  </si>
  <si>
    <t>I can say two words</t>
    <phoneticPr fontId="4"/>
  </si>
  <si>
    <t>I can say all three words</t>
    <phoneticPr fontId="4"/>
  </si>
  <si>
    <t>I can say one word</t>
    <phoneticPr fontId="4"/>
  </si>
  <si>
    <t>I was able to do it 3 times</t>
    <phoneticPr fontId="4"/>
  </si>
  <si>
    <t>I was able to do it 2 times</t>
    <phoneticPr fontId="4"/>
  </si>
  <si>
    <t>I was able to do it 1 time</t>
    <phoneticPr fontId="4"/>
  </si>
  <si>
    <t>Can't do it at all</t>
    <phoneticPr fontId="4"/>
  </si>
  <si>
    <t>I was able to do it two or three times</t>
    <phoneticPr fontId="4"/>
  </si>
  <si>
    <t>I was able to do it 4 times</t>
    <phoneticPr fontId="4"/>
  </si>
  <si>
    <t>Score
(Maximum 3 points)</t>
    <phoneticPr fontId="4"/>
  </si>
  <si>
    <t>Result</t>
    <phoneticPr fontId="4"/>
  </si>
  <si>
    <t>Score 1</t>
    <phoneticPr fontId="4"/>
  </si>
  <si>
    <t>Score 2</t>
    <phoneticPr fontId="4"/>
  </si>
  <si>
    <t>To the words they couldn't say
we gave a hint</t>
    <phoneticPr fontId="4"/>
  </si>
  <si>
    <t>Memory 
Remember the words you read (cherry blossoms, cats, trains, or plums, dogs, cars),
Have them read verbally.</t>
    <phoneticPr fontId="4"/>
  </si>
  <si>
    <t>Caution 
Read the numbers "7, 4, 2" and
Read aloud in the reverse order of reading (change the numbers and repeat 3 times).</t>
    <phoneticPr fontId="4"/>
  </si>
  <si>
    <t>Calculation
Ask them to subtract 7 from 100 and answer verbally (100 → 93 → 86 → 79 → 73). Conduct 4 times.</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</si>
</sst>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
  </numFmts>
  <fonts count="9" x14ac:knownFonts="1">
    <font>
      <sz val="11"/>
      <color theme="1"/>
      <name val="ＭＳ Ｐゴシック"/>
      <family val="2"/>
      <charset val="128"/>
      <scheme val="minor"/>
    </font>
    <font>
      <sz val="10"/>
      <color theme="1"/>
      <name val="ＭＳ Ｐゴシック"/>
      <family val="2"/>
      <charset val="128"/>
      <scheme val="minor"/>
    </font>
    <font>
      <sz val="10"/>
      <color theme="1"/>
      <name val="ＭＳ Ｐゴシック"/>
      <family val="2"/>
      <charset val="128"/>
      <scheme val="minor"/>
    </font>
    <font>
      <sz val="10"/>
      <color theme="1"/>
      <name val="ＭＳ Ｐゴシック"/>
      <family val="2"/>
      <charset val="128"/>
      <scheme val="minor"/>
    </font>
    <font>
      <sz val="6"/>
      <name val="ＭＳ Ｐゴシック"/>
      <family val="2"/>
      <charset val="128"/>
      <scheme val="minor"/>
    </font>
    <font>
      <sz val="10"/>
      <color theme="1"/>
      <name val="ＭＳ Ｐゴシック"/>
      <family val="3"/>
      <charset val="128"/>
      <scheme val="minor"/>
    </font>
    <font>
      <sz val="10"/>
      <color theme="1"/>
      <name val="ＭＳ ゴシック"/>
      <family val="3"/>
      <charset val="128"/>
    </font>
    <font>
      <sz val="10"/>
      <name val="ＭＳ Ｐゴシック"/>
      <family val="3"/>
      <charset val="128"/>
      <scheme val="minor"/>
    </font>
    <font>
      <sz val="9"/>
      <color theme="1"/>
      <name val="ＭＳ ゴシック"/>
      <family val="3"/>
      <charset val="128"/>
    </font>
  </fonts>
  <fills count="3">
    <fill>
      <patternFill patternType="none"/>
    </fill>
    <fill>
      <patternFill patternType="gray125"/>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22">
    <xf numFmtId="0" fontId="0" fillId="0" borderId="0" xfId="0">
      <alignment vertical="center"/>
    </xf>
    <xf numFmtId="0" fontId="6" fillId="2" borderId="1" xfId="0" applyFont="1" applyFill="1" applyBorder="1" applyAlignment="1">
      <alignment horizontal="center" vertical="center" wrapText="1"/>
    </xf>
    <xf numFmtId="0" fontId="6" fillId="2" borderId="5" xfId="0" applyFont="1" applyFill="1" applyBorder="1" applyAlignment="1">
      <alignment horizontal="center" vertical="center" wrapText="1"/>
    </xf>
    <xf numFmtId="177" fontId="6" fillId="0" borderId="1" xfId="0" applyNumberFormat="1" applyFont="1" applyFill="1" applyBorder="1" applyAlignment="1">
      <alignment horizontal="center" vertical="center"/>
    </xf>
    <xf numFmtId="14" fontId="7" fillId="0" borderId="1" xfId="0" applyNumberFormat="1" applyFont="1" applyFill="1" applyBorder="1" applyAlignment="1">
      <alignment horizontal="center" vertical="center"/>
    </xf>
    <xf numFmtId="0" fontId="3" fillId="0" borderId="0" xfId="0" applyFont="1" applyAlignment="1">
      <alignment horizontal="center" vertical="center"/>
    </xf>
    <xf numFmtId="0" fontId="3" fillId="0" borderId="0" xfId="0" applyFont="1" applyFill="1">
      <alignment vertical="center"/>
    </xf>
    <xf numFmtId="0" fontId="3" fillId="0" borderId="0" xfId="0" applyFont="1">
      <alignment vertical="center"/>
    </xf>
    <xf numFmtId="0" fontId="6" fillId="0" borderId="1" xfId="0" applyNumberFormat="1" applyFont="1" applyFill="1" applyBorder="1" applyAlignment="1">
      <alignment horizontal="center" vertical="center"/>
    </xf>
    <xf numFmtId="0" fontId="2" fillId="0" borderId="1" xfId="0" quotePrefix="1" applyFont="1" applyFill="1" applyBorder="1" applyAlignment="1">
      <alignment horizontal="center" vertical="center"/>
    </xf>
    <xf numFmtId="0" fontId="3" fillId="0" borderId="1" xfId="0" applyFont="1" applyFill="1" applyBorder="1" applyAlignment="1">
      <alignment horizontal="center" vertical="center"/>
    </xf>
    <xf numFmtId="176" fontId="6" fillId="0" borderId="1" xfId="0" applyNumberFormat="1" applyFont="1" applyFill="1" applyBorder="1" applyAlignment="1">
      <alignment horizontal="center" vertical="center"/>
    </xf>
    <xf numFmtId="0" fontId="3" fillId="0" borderId="0" xfId="0" applyFont="1" applyFill="1" applyAlignment="1">
      <alignment horizontal="center" vertical="center"/>
    </xf>
    <xf numFmtId="0" fontId="8" fillId="2" borderId="5" xfId="0" applyFont="1" applyFill="1" applyBorder="1" applyAlignment="1">
      <alignment horizontal="left" vertical="center" wrapText="1"/>
    </xf>
    <xf numFmtId="0" fontId="6" fillId="2" borderId="2"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xf>
    <xf numFmtId="0" fontId="3"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6" fillId="2" borderId="3"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tabSelected="1" zoomScaleNormal="100" workbookViewId="0">
      <pane xSplit="3" ySplit="2" topLeftCell="J3" activePane="bottomRight" state="frozen"/>
      <selection activeCell="AH21" sqref="AH21"/>
      <selection pane="topRight" activeCell="AH21" sqref="AH21"/>
      <selection pane="bottomLeft" activeCell="AH21" sqref="AH21"/>
      <selection pane="bottomRight" activeCell="J18" sqref="J18"/>
    </sheetView>
  </sheetViews>
  <sheetFormatPr defaultColWidth="9" defaultRowHeight="12" x14ac:dyDescent="0.25"/>
  <cols>
    <col min="1" max="1" width="4.59765625" style="5" customWidth="1"/>
    <col min="2" max="2" width="17.3984375" style="5" customWidth="1"/>
    <col min="3" max="3" width="13.59765625" style="5" customWidth="1"/>
    <col min="4" max="4" width="16.59765625" style="5" customWidth="1"/>
    <col min="5" max="5" width="32.86328125" style="5" customWidth="1"/>
    <col min="6" max="6" width="31.46484375" style="5" customWidth="1"/>
    <col min="7" max="7" width="15.86328125" style="7" customWidth="1"/>
    <col min="8" max="8" width="21.1328125" style="7" customWidth="1"/>
    <col min="9" max="9" width="5.3984375" style="7" customWidth="1"/>
    <col min="10" max="10" width="19.3984375" style="7" customWidth="1"/>
    <col min="11" max="11" width="5.3984375" style="7" customWidth="1"/>
    <col min="12" max="12" width="10.59765625" style="7" customWidth="1"/>
    <col min="13" max="13" width="41" style="7" customWidth="1"/>
    <col min="14" max="14" width="10.59765625" style="7" customWidth="1"/>
    <col min="15" max="15" width="27" style="7" customWidth="1"/>
    <col min="16" max="16" width="10.59765625" style="7" customWidth="1"/>
    <col min="17" max="16384" width="9" style="7"/>
  </cols>
  <sheetData>
    <row r="1" spans="1:16" s="5" customFormat="1" ht="33" customHeight="1" x14ac:dyDescent="0.25">
      <c r="A1" s="19" t="s">
        <v>0</v>
      </c>
      <c r="B1" s="17" t="s">
        <v>93</v>
      </c>
      <c r="C1" s="20" t="s">
        <v>94</v>
      </c>
      <c r="D1" s="14" t="s">
        <v>95</v>
      </c>
      <c r="E1" s="21"/>
      <c r="F1" s="21"/>
      <c r="G1" s="15"/>
      <c r="H1" s="14" t="s">
        <v>115</v>
      </c>
      <c r="I1" s="21"/>
      <c r="J1" s="21"/>
      <c r="K1" s="15"/>
      <c r="L1" s="16"/>
      <c r="M1" s="14" t="s">
        <v>116</v>
      </c>
      <c r="N1" s="15"/>
      <c r="O1" s="14" t="s">
        <v>117</v>
      </c>
      <c r="P1" s="16"/>
    </row>
    <row r="2" spans="1:16" s="5" customFormat="1" ht="70.900000000000006" customHeight="1" x14ac:dyDescent="0.25">
      <c r="A2" s="18"/>
      <c r="B2" s="18"/>
      <c r="C2" s="18"/>
      <c r="D2" s="2" t="s">
        <v>96</v>
      </c>
      <c r="E2" s="2" t="s">
        <v>97</v>
      </c>
      <c r="F2" s="13" t="s">
        <v>98</v>
      </c>
      <c r="G2" s="1" t="s">
        <v>110</v>
      </c>
      <c r="H2" s="2" t="s">
        <v>111</v>
      </c>
      <c r="I2" s="2" t="s">
        <v>112</v>
      </c>
      <c r="J2" s="2" t="s">
        <v>114</v>
      </c>
      <c r="K2" s="2" t="s">
        <v>113</v>
      </c>
      <c r="L2" s="1" t="s">
        <v>110</v>
      </c>
      <c r="M2" s="2" t="s">
        <v>111</v>
      </c>
      <c r="N2" s="1" t="s">
        <v>110</v>
      </c>
      <c r="O2" s="2" t="s">
        <v>111</v>
      </c>
      <c r="P2" s="1" t="s">
        <v>110</v>
      </c>
    </row>
    <row r="3" spans="1:16" s="6" customFormat="1" ht="12" customHeight="1" x14ac:dyDescent="0.25">
      <c r="A3" s="9" t="s">
        <v>1</v>
      </c>
      <c r="B3" s="10" t="s">
        <v>66</v>
      </c>
      <c r="C3" s="4">
        <v>44170</v>
      </c>
      <c r="D3" s="3" t="s">
        <v>99</v>
      </c>
      <c r="E3" s="3" t="s">
        <v>99</v>
      </c>
      <c r="F3" s="3" t="s">
        <v>100</v>
      </c>
      <c r="G3" s="8">
        <v>2</v>
      </c>
      <c r="H3" s="3" t="s">
        <v>101</v>
      </c>
      <c r="I3" s="8">
        <v>2</v>
      </c>
      <c r="J3" s="3" t="s">
        <v>99</v>
      </c>
      <c r="K3" s="8">
        <v>1</v>
      </c>
      <c r="L3" s="11">
        <v>3</v>
      </c>
      <c r="M3" s="3" t="s">
        <v>104</v>
      </c>
      <c r="N3" s="11">
        <v>3</v>
      </c>
      <c r="O3" s="3" t="s">
        <v>108</v>
      </c>
      <c r="P3" s="11">
        <v>2</v>
      </c>
    </row>
    <row r="4" spans="1:16" s="6" customFormat="1" x14ac:dyDescent="0.25">
      <c r="A4" s="9" t="s">
        <v>2</v>
      </c>
      <c r="B4" s="10" t="s">
        <v>68</v>
      </c>
      <c r="C4" s="4">
        <v>44170</v>
      </c>
      <c r="D4" s="3" t="s">
        <v>99</v>
      </c>
      <c r="E4" s="3" t="s">
        <v>99</v>
      </c>
      <c r="F4" s="3" t="s">
        <v>99</v>
      </c>
      <c r="G4" s="8">
        <v>3</v>
      </c>
      <c r="H4" s="3" t="s">
        <v>102</v>
      </c>
      <c r="I4" s="8">
        <v>3</v>
      </c>
      <c r="J4" s="3"/>
      <c r="K4" s="8"/>
      <c r="L4" s="11">
        <v>3</v>
      </c>
      <c r="M4" s="3" t="s">
        <v>104</v>
      </c>
      <c r="N4" s="11">
        <v>3</v>
      </c>
      <c r="O4" s="3" t="s">
        <v>109</v>
      </c>
      <c r="P4" s="11">
        <v>3</v>
      </c>
    </row>
    <row r="5" spans="1:16" s="6" customFormat="1" x14ac:dyDescent="0.25">
      <c r="A5" s="9" t="s">
        <v>3</v>
      </c>
      <c r="B5" s="10" t="s">
        <v>69</v>
      </c>
      <c r="C5" s="4">
        <v>44170</v>
      </c>
      <c r="D5" s="3" t="s">
        <v>99</v>
      </c>
      <c r="E5" s="3" t="s">
        <v>100</v>
      </c>
      <c r="F5" s="3" t="s">
        <v>100</v>
      </c>
      <c r="G5" s="8">
        <v>1</v>
      </c>
      <c r="H5" s="3" t="s">
        <v>101</v>
      </c>
      <c r="I5" s="8">
        <v>2</v>
      </c>
      <c r="J5" s="3" t="s">
        <v>100</v>
      </c>
      <c r="K5" s="8"/>
      <c r="L5" s="11">
        <v>2</v>
      </c>
      <c r="M5" s="3" t="s">
        <v>104</v>
      </c>
      <c r="N5" s="11">
        <v>3</v>
      </c>
      <c r="O5" s="3" t="s">
        <v>109</v>
      </c>
      <c r="P5" s="11">
        <v>3</v>
      </c>
    </row>
    <row r="6" spans="1:16" s="6" customFormat="1" x14ac:dyDescent="0.25">
      <c r="A6" s="9" t="s">
        <v>4</v>
      </c>
      <c r="B6" s="10" t="s">
        <v>71</v>
      </c>
      <c r="C6" s="4">
        <v>44170</v>
      </c>
      <c r="D6" s="3" t="s">
        <v>100</v>
      </c>
      <c r="E6" s="3" t="s">
        <v>99</v>
      </c>
      <c r="F6" s="3" t="s">
        <v>99</v>
      </c>
      <c r="G6" s="8">
        <v>2</v>
      </c>
      <c r="H6" s="3" t="s">
        <v>101</v>
      </c>
      <c r="I6" s="8">
        <v>2</v>
      </c>
      <c r="J6" s="3" t="s">
        <v>99</v>
      </c>
      <c r="K6" s="8">
        <v>1</v>
      </c>
      <c r="L6" s="11">
        <v>3</v>
      </c>
      <c r="M6" s="3" t="s">
        <v>104</v>
      </c>
      <c r="N6" s="11">
        <v>3</v>
      </c>
      <c r="O6" s="3" t="s">
        <v>108</v>
      </c>
      <c r="P6" s="11">
        <v>2</v>
      </c>
    </row>
    <row r="7" spans="1:16" s="6" customFormat="1" x14ac:dyDescent="0.25">
      <c r="A7" s="9" t="s">
        <v>5</v>
      </c>
      <c r="B7" s="10" t="s">
        <v>72</v>
      </c>
      <c r="C7" s="4">
        <v>44170</v>
      </c>
      <c r="D7" s="3" t="s">
        <v>99</v>
      </c>
      <c r="E7" s="3" t="s">
        <v>99</v>
      </c>
      <c r="F7" s="3" t="s">
        <v>99</v>
      </c>
      <c r="G7" s="8">
        <v>3</v>
      </c>
      <c r="H7" s="3" t="s">
        <v>102</v>
      </c>
      <c r="I7" s="8">
        <v>3</v>
      </c>
      <c r="J7" s="3"/>
      <c r="K7" s="8"/>
      <c r="L7" s="11">
        <v>3</v>
      </c>
      <c r="M7" s="3" t="s">
        <v>104</v>
      </c>
      <c r="N7" s="11">
        <v>3</v>
      </c>
      <c r="O7" s="3" t="s">
        <v>109</v>
      </c>
      <c r="P7" s="11">
        <v>3</v>
      </c>
    </row>
    <row r="8" spans="1:16" s="6" customFormat="1" x14ac:dyDescent="0.25">
      <c r="A8" s="9" t="s">
        <v>6</v>
      </c>
      <c r="B8" s="10" t="s">
        <v>73</v>
      </c>
      <c r="C8" s="4">
        <v>44178</v>
      </c>
      <c r="D8" s="3" t="s">
        <v>99</v>
      </c>
      <c r="E8" s="3" t="s">
        <v>99</v>
      </c>
      <c r="F8" s="3" t="s">
        <v>100</v>
      </c>
      <c r="G8" s="8">
        <v>2</v>
      </c>
      <c r="H8" s="3" t="s">
        <v>103</v>
      </c>
      <c r="I8" s="8">
        <v>1</v>
      </c>
      <c r="J8" s="3" t="s">
        <v>100</v>
      </c>
      <c r="K8" s="8"/>
      <c r="L8" s="11">
        <v>1</v>
      </c>
      <c r="M8" s="3" t="s">
        <v>106</v>
      </c>
      <c r="N8" s="11">
        <v>1</v>
      </c>
      <c r="O8" s="3" t="s">
        <v>106</v>
      </c>
      <c r="P8" s="11">
        <v>1</v>
      </c>
    </row>
    <row r="9" spans="1:16" s="6" customFormat="1" x14ac:dyDescent="0.25">
      <c r="A9" s="9" t="s">
        <v>7</v>
      </c>
      <c r="B9" s="10" t="s">
        <v>75</v>
      </c>
      <c r="C9" s="4">
        <v>44171</v>
      </c>
      <c r="D9" s="3" t="s">
        <v>99</v>
      </c>
      <c r="E9" s="3" t="s">
        <v>99</v>
      </c>
      <c r="F9" s="3" t="s">
        <v>100</v>
      </c>
      <c r="G9" s="8">
        <v>2</v>
      </c>
      <c r="H9" s="3" t="s">
        <v>102</v>
      </c>
      <c r="I9" s="8">
        <v>3</v>
      </c>
      <c r="J9" s="3"/>
      <c r="K9" s="8"/>
      <c r="L9" s="11">
        <v>3</v>
      </c>
      <c r="M9" s="3" t="s">
        <v>104</v>
      </c>
      <c r="N9" s="11">
        <v>3</v>
      </c>
      <c r="O9" s="3" t="s">
        <v>109</v>
      </c>
      <c r="P9" s="11">
        <v>3</v>
      </c>
    </row>
    <row r="10" spans="1:16" s="6" customFormat="1" x14ac:dyDescent="0.25">
      <c r="A10" s="9" t="s">
        <v>8</v>
      </c>
      <c r="B10" s="10" t="s">
        <v>76</v>
      </c>
      <c r="C10" s="4">
        <v>44168</v>
      </c>
      <c r="D10" s="3" t="s">
        <v>99</v>
      </c>
      <c r="E10" s="3" t="s">
        <v>99</v>
      </c>
      <c r="F10" s="3" t="s">
        <v>99</v>
      </c>
      <c r="G10" s="8">
        <v>3</v>
      </c>
      <c r="H10" s="3" t="s">
        <v>101</v>
      </c>
      <c r="I10" s="8">
        <v>2</v>
      </c>
      <c r="J10" s="3" t="s">
        <v>99</v>
      </c>
      <c r="K10" s="8">
        <v>1</v>
      </c>
      <c r="L10" s="11">
        <v>3</v>
      </c>
      <c r="M10" s="3" t="s">
        <v>104</v>
      </c>
      <c r="N10" s="11">
        <v>3</v>
      </c>
      <c r="O10" s="3" t="s">
        <v>108</v>
      </c>
      <c r="P10" s="11">
        <v>2</v>
      </c>
    </row>
    <row r="11" spans="1:16" s="6" customFormat="1" x14ac:dyDescent="0.25">
      <c r="A11" s="9" t="s">
        <v>9</v>
      </c>
      <c r="B11" s="10" t="s">
        <v>78</v>
      </c>
      <c r="C11" s="4">
        <v>44175</v>
      </c>
      <c r="D11" s="3" t="s">
        <v>99</v>
      </c>
      <c r="E11" s="3" t="s">
        <v>99</v>
      </c>
      <c r="F11" s="3" t="s">
        <v>99</v>
      </c>
      <c r="G11" s="8">
        <v>3</v>
      </c>
      <c r="H11" s="3" t="s">
        <v>102</v>
      </c>
      <c r="I11" s="8">
        <v>3</v>
      </c>
      <c r="J11" s="3"/>
      <c r="K11" s="8"/>
      <c r="L11" s="11">
        <v>3</v>
      </c>
      <c r="M11" s="3" t="s">
        <v>104</v>
      </c>
      <c r="N11" s="11">
        <v>3</v>
      </c>
      <c r="O11" s="3" t="s">
        <v>109</v>
      </c>
      <c r="P11" s="11">
        <v>3</v>
      </c>
    </row>
    <row r="12" spans="1:16" s="6" customFormat="1" x14ac:dyDescent="0.25">
      <c r="A12" s="9" t="s">
        <v>10</v>
      </c>
      <c r="B12" s="10" t="s">
        <v>80</v>
      </c>
      <c r="C12" s="4">
        <v>44171</v>
      </c>
      <c r="D12" s="3" t="s">
        <v>99</v>
      </c>
      <c r="E12" s="3" t="s">
        <v>99</v>
      </c>
      <c r="F12" s="3" t="s">
        <v>99</v>
      </c>
      <c r="G12" s="8">
        <v>3</v>
      </c>
      <c r="H12" s="3" t="s">
        <v>102</v>
      </c>
      <c r="I12" s="8">
        <v>3</v>
      </c>
      <c r="J12" s="3"/>
      <c r="K12" s="8"/>
      <c r="L12" s="11">
        <v>3</v>
      </c>
      <c r="M12" s="3" t="s">
        <v>104</v>
      </c>
      <c r="N12" s="11">
        <v>3</v>
      </c>
      <c r="O12" s="3" t="s">
        <v>109</v>
      </c>
      <c r="P12" s="11">
        <v>3</v>
      </c>
    </row>
    <row r="13" spans="1:16" s="6" customFormat="1" x14ac:dyDescent="0.25">
      <c r="A13" s="9" t="s">
        <v>11</v>
      </c>
      <c r="B13" s="10" t="s">
        <v>82</v>
      </c>
      <c r="C13" s="4">
        <v>44175</v>
      </c>
      <c r="D13" s="3" t="s">
        <v>99</v>
      </c>
      <c r="E13" s="3" t="s">
        <v>99</v>
      </c>
      <c r="F13" s="3" t="s">
        <v>99</v>
      </c>
      <c r="G13" s="8">
        <v>3</v>
      </c>
      <c r="H13" s="3" t="s">
        <v>102</v>
      </c>
      <c r="I13" s="8">
        <v>3</v>
      </c>
      <c r="J13" s="3"/>
      <c r="K13" s="8"/>
      <c r="L13" s="11">
        <v>3</v>
      </c>
      <c r="M13" s="3" t="s">
        <v>104</v>
      </c>
      <c r="N13" s="11">
        <v>3</v>
      </c>
      <c r="O13" s="3" t="s">
        <v>109</v>
      </c>
      <c r="P13" s="11">
        <v>3</v>
      </c>
    </row>
    <row r="14" spans="1:16" s="6" customFormat="1" x14ac:dyDescent="0.25">
      <c r="A14" s="9" t="s">
        <v>12</v>
      </c>
      <c r="B14" s="10" t="s">
        <v>84</v>
      </c>
      <c r="C14" s="4">
        <v>44175</v>
      </c>
      <c r="D14" s="3" t="s">
        <v>99</v>
      </c>
      <c r="E14" s="3" t="s">
        <v>99</v>
      </c>
      <c r="F14" s="3" t="s">
        <v>99</v>
      </c>
      <c r="G14" s="8">
        <v>3</v>
      </c>
      <c r="H14" s="3" t="s">
        <v>101</v>
      </c>
      <c r="I14" s="8">
        <v>2</v>
      </c>
      <c r="J14" s="3" t="s">
        <v>99</v>
      </c>
      <c r="K14" s="8">
        <v>1</v>
      </c>
      <c r="L14" s="11">
        <v>3</v>
      </c>
      <c r="M14" s="3" t="s">
        <v>104</v>
      </c>
      <c r="N14" s="11">
        <v>3</v>
      </c>
      <c r="O14" s="3" t="s">
        <v>108</v>
      </c>
      <c r="P14" s="11">
        <v>2</v>
      </c>
    </row>
    <row r="15" spans="1:16" s="6" customFormat="1" x14ac:dyDescent="0.25">
      <c r="A15" s="9" t="s">
        <v>13</v>
      </c>
      <c r="B15" s="10" t="s">
        <v>86</v>
      </c>
      <c r="C15" s="4">
        <v>44175</v>
      </c>
      <c r="D15" s="3" t="s">
        <v>99</v>
      </c>
      <c r="E15" s="3" t="s">
        <v>99</v>
      </c>
      <c r="F15" s="3" t="s">
        <v>99</v>
      </c>
      <c r="G15" s="8">
        <v>3</v>
      </c>
      <c r="H15" s="3" t="s">
        <v>102</v>
      </c>
      <c r="I15" s="8">
        <v>3</v>
      </c>
      <c r="J15" s="3"/>
      <c r="K15" s="8"/>
      <c r="L15" s="11">
        <v>3</v>
      </c>
      <c r="M15" s="3" t="s">
        <v>104</v>
      </c>
      <c r="N15" s="11">
        <v>3</v>
      </c>
      <c r="O15" s="3" t="s">
        <v>109</v>
      </c>
      <c r="P15" s="11">
        <v>3</v>
      </c>
    </row>
    <row r="16" spans="1:16" s="6" customFormat="1" x14ac:dyDescent="0.25">
      <c r="A16" s="9" t="s">
        <v>14</v>
      </c>
      <c r="B16" s="10" t="s">
        <v>88</v>
      </c>
      <c r="C16" s="4">
        <v>44171</v>
      </c>
      <c r="D16" s="3" t="s">
        <v>99</v>
      </c>
      <c r="E16" s="3" t="s">
        <v>99</v>
      </c>
      <c r="F16" s="3" t="s">
        <v>99</v>
      </c>
      <c r="G16" s="8">
        <v>3</v>
      </c>
      <c r="H16" s="3" t="s">
        <v>101</v>
      </c>
      <c r="I16" s="8">
        <v>2</v>
      </c>
      <c r="J16" s="3" t="s">
        <v>100</v>
      </c>
      <c r="K16" s="8"/>
      <c r="L16" s="11">
        <v>2</v>
      </c>
      <c r="M16" s="3" t="s">
        <v>105</v>
      </c>
      <c r="N16" s="11">
        <v>2</v>
      </c>
      <c r="O16" s="3" t="s">
        <v>108</v>
      </c>
      <c r="P16" s="11">
        <v>2</v>
      </c>
    </row>
    <row r="17" spans="1:16" s="6" customFormat="1" x14ac:dyDescent="0.25">
      <c r="A17" s="9" t="s">
        <v>15</v>
      </c>
      <c r="B17" s="10" t="s">
        <v>89</v>
      </c>
      <c r="C17" s="4">
        <v>44171</v>
      </c>
      <c r="D17" s="3" t="s">
        <v>99</v>
      </c>
      <c r="E17" s="3" t="s">
        <v>99</v>
      </c>
      <c r="F17" s="3" t="s">
        <v>99</v>
      </c>
      <c r="G17" s="8">
        <v>3</v>
      </c>
      <c r="H17" s="3" t="s">
        <v>101</v>
      </c>
      <c r="I17" s="8">
        <v>2</v>
      </c>
      <c r="J17" s="3" t="s">
        <v>99</v>
      </c>
      <c r="K17" s="8">
        <v>1</v>
      </c>
      <c r="L17" s="11">
        <v>3</v>
      </c>
      <c r="M17" s="3" t="s">
        <v>104</v>
      </c>
      <c r="N17" s="11">
        <v>3</v>
      </c>
      <c r="O17" s="3" t="s">
        <v>108</v>
      </c>
      <c r="P17" s="11">
        <v>2</v>
      </c>
    </row>
    <row r="18" spans="1:16" s="6" customFormat="1" x14ac:dyDescent="0.25">
      <c r="A18" s="9" t="s">
        <v>16</v>
      </c>
      <c r="B18" s="10" t="s">
        <v>90</v>
      </c>
      <c r="C18" s="4">
        <v>44178</v>
      </c>
      <c r="D18" s="3" t="s">
        <v>99</v>
      </c>
      <c r="E18" s="3" t="s">
        <v>100</v>
      </c>
      <c r="F18" s="3" t="s">
        <v>100</v>
      </c>
      <c r="G18" s="8">
        <v>1</v>
      </c>
      <c r="H18" s="3" t="s">
        <v>103</v>
      </c>
      <c r="I18" s="8">
        <v>1</v>
      </c>
      <c r="J18" s="3" t="s">
        <v>100</v>
      </c>
      <c r="K18" s="8"/>
      <c r="L18" s="11">
        <v>1</v>
      </c>
      <c r="M18" s="3" t="s">
        <v>105</v>
      </c>
      <c r="N18" s="11">
        <v>2</v>
      </c>
      <c r="O18" s="3" t="s">
        <v>106</v>
      </c>
      <c r="P18" s="11">
        <v>1</v>
      </c>
    </row>
    <row r="19" spans="1:16" s="6" customFormat="1" x14ac:dyDescent="0.25">
      <c r="A19" s="9" t="s">
        <v>17</v>
      </c>
      <c r="B19" s="10" t="s">
        <v>91</v>
      </c>
      <c r="C19" s="4">
        <v>44171</v>
      </c>
      <c r="D19" s="3" t="s">
        <v>99</v>
      </c>
      <c r="E19" s="3" t="s">
        <v>99</v>
      </c>
      <c r="F19" s="3" t="s">
        <v>99</v>
      </c>
      <c r="G19" s="8">
        <v>3</v>
      </c>
      <c r="H19" s="3" t="s">
        <v>102</v>
      </c>
      <c r="I19" s="8">
        <v>3</v>
      </c>
      <c r="J19" s="3"/>
      <c r="K19" s="8"/>
      <c r="L19" s="11">
        <v>3</v>
      </c>
      <c r="M19" s="3" t="s">
        <v>104</v>
      </c>
      <c r="N19" s="11">
        <v>3</v>
      </c>
      <c r="O19" s="3" t="s">
        <v>109</v>
      </c>
      <c r="P19" s="11">
        <v>3</v>
      </c>
    </row>
    <row r="20" spans="1:16" s="6" customFormat="1" x14ac:dyDescent="0.25">
      <c r="A20" s="9" t="s">
        <v>18</v>
      </c>
      <c r="B20" s="10" t="s">
        <v>67</v>
      </c>
      <c r="C20" s="4">
        <v>44170</v>
      </c>
      <c r="D20" s="3"/>
      <c r="E20" s="3"/>
      <c r="F20" s="3"/>
      <c r="G20" s="8" t="e">
        <f>IF(#REF!&lt;&gt;"",COUNTIF(D20:F20,"はい"),"")</f>
        <v>#REF!</v>
      </c>
      <c r="H20" s="3" t="s">
        <v>101</v>
      </c>
      <c r="I20" s="8">
        <v>2</v>
      </c>
      <c r="J20" s="3" t="s">
        <v>100</v>
      </c>
      <c r="K20" s="8"/>
      <c r="L20" s="11">
        <v>2</v>
      </c>
      <c r="M20" s="3" t="s">
        <v>105</v>
      </c>
      <c r="N20" s="11">
        <v>2</v>
      </c>
      <c r="O20" s="3" t="s">
        <v>108</v>
      </c>
      <c r="P20" s="11">
        <v>2</v>
      </c>
    </row>
    <row r="21" spans="1:16" s="6" customFormat="1" x14ac:dyDescent="0.25">
      <c r="A21" s="9" t="s">
        <v>19</v>
      </c>
      <c r="B21" s="10" t="s">
        <v>70</v>
      </c>
      <c r="C21" s="4">
        <v>44170</v>
      </c>
      <c r="D21" s="3"/>
      <c r="E21" s="3"/>
      <c r="F21" s="3"/>
      <c r="G21" s="8" t="e">
        <f>IF(#REF!&lt;&gt;"",COUNTIF(D21:F21,"はい"),"")</f>
        <v>#REF!</v>
      </c>
      <c r="H21" s="3" t="s">
        <v>103</v>
      </c>
      <c r="I21" s="8">
        <v>1</v>
      </c>
      <c r="J21" s="3" t="s">
        <v>100</v>
      </c>
      <c r="K21" s="8"/>
      <c r="L21" s="11">
        <v>1</v>
      </c>
      <c r="M21" s="3" t="s">
        <v>106</v>
      </c>
      <c r="N21" s="11">
        <v>1</v>
      </c>
      <c r="O21" s="3" t="s">
        <v>107</v>
      </c>
      <c r="P21" s="11">
        <v>0</v>
      </c>
    </row>
    <row r="22" spans="1:16" s="6" customFormat="1" x14ac:dyDescent="0.25">
      <c r="A22" s="9" t="s">
        <v>20</v>
      </c>
      <c r="B22" s="10" t="s">
        <v>74</v>
      </c>
      <c r="C22" s="4">
        <v>44219</v>
      </c>
      <c r="D22" s="3"/>
      <c r="E22" s="3"/>
      <c r="F22" s="3"/>
      <c r="G22" s="8" t="e">
        <f>IF(#REF!&lt;&gt;"",COUNTIF(D22:F22,"はい"),"")</f>
        <v>#REF!</v>
      </c>
      <c r="H22" s="3" t="s">
        <v>102</v>
      </c>
      <c r="I22" s="8">
        <v>3</v>
      </c>
      <c r="J22" s="3"/>
      <c r="K22" s="8"/>
      <c r="L22" s="11">
        <v>3</v>
      </c>
      <c r="M22" s="3" t="s">
        <v>104</v>
      </c>
      <c r="N22" s="11">
        <v>3</v>
      </c>
      <c r="O22" s="3" t="s">
        <v>108</v>
      </c>
      <c r="P22" s="11">
        <v>2</v>
      </c>
    </row>
    <row r="23" spans="1:16" s="6" customFormat="1" x14ac:dyDescent="0.25">
      <c r="A23" s="9" t="s">
        <v>21</v>
      </c>
      <c r="B23" s="10" t="s">
        <v>77</v>
      </c>
      <c r="C23" s="4">
        <v>44168</v>
      </c>
      <c r="D23" s="3"/>
      <c r="E23" s="3"/>
      <c r="F23" s="3"/>
      <c r="G23" s="8" t="e">
        <f>IF(#REF!&lt;&gt;"",COUNTIF(D23:F23,"はい"),"")</f>
        <v>#REF!</v>
      </c>
      <c r="H23" s="3" t="s">
        <v>102</v>
      </c>
      <c r="I23" s="8">
        <v>3</v>
      </c>
      <c r="J23" s="3"/>
      <c r="K23" s="8"/>
      <c r="L23" s="11">
        <v>3</v>
      </c>
      <c r="M23" s="3" t="s">
        <v>104</v>
      </c>
      <c r="N23" s="11">
        <v>3</v>
      </c>
      <c r="O23" s="3" t="s">
        <v>108</v>
      </c>
      <c r="P23" s="11">
        <v>2</v>
      </c>
    </row>
    <row r="24" spans="1:16" s="6" customFormat="1" x14ac:dyDescent="0.25">
      <c r="A24" s="9" t="s">
        <v>22</v>
      </c>
      <c r="B24" s="10" t="s">
        <v>51</v>
      </c>
      <c r="C24" s="4">
        <v>44171</v>
      </c>
      <c r="D24" s="3"/>
      <c r="E24" s="3"/>
      <c r="F24" s="3"/>
      <c r="G24" s="8" t="e">
        <f>IF(#REF!&lt;&gt;"",COUNTIF(D24:F24,"はい"),"")</f>
        <v>#REF!</v>
      </c>
      <c r="H24" s="3" t="s">
        <v>102</v>
      </c>
      <c r="I24" s="8">
        <v>3</v>
      </c>
      <c r="J24" s="3"/>
      <c r="K24" s="8"/>
      <c r="L24" s="11">
        <v>3</v>
      </c>
      <c r="M24" s="3" t="s">
        <v>104</v>
      </c>
      <c r="N24" s="11">
        <v>3</v>
      </c>
      <c r="O24" s="3" t="s">
        <v>109</v>
      </c>
      <c r="P24" s="11">
        <v>3</v>
      </c>
    </row>
    <row r="25" spans="1:16" s="6" customFormat="1" x14ac:dyDescent="0.25">
      <c r="A25" s="9" t="s">
        <v>23</v>
      </c>
      <c r="B25" s="10" t="s">
        <v>52</v>
      </c>
      <c r="C25" s="4">
        <v>44171</v>
      </c>
      <c r="D25" s="3"/>
      <c r="E25" s="3"/>
      <c r="F25" s="3"/>
      <c r="G25" s="8" t="e">
        <f>IF(#REF!&lt;&gt;"",COUNTIF(D25:F25,"はい"),"")</f>
        <v>#REF!</v>
      </c>
      <c r="H25" s="3" t="s">
        <v>102</v>
      </c>
      <c r="I25" s="8">
        <v>3</v>
      </c>
      <c r="J25" s="3"/>
      <c r="K25" s="8"/>
      <c r="L25" s="11">
        <v>3</v>
      </c>
      <c r="M25" s="3" t="s">
        <v>104</v>
      </c>
      <c r="N25" s="11">
        <v>3</v>
      </c>
      <c r="O25" s="3" t="s">
        <v>109</v>
      </c>
      <c r="P25" s="11">
        <v>3</v>
      </c>
    </row>
    <row r="26" spans="1:16" s="6" customFormat="1" x14ac:dyDescent="0.25">
      <c r="A26" s="9" t="s">
        <v>24</v>
      </c>
      <c r="B26" s="10" t="s">
        <v>53</v>
      </c>
      <c r="C26" s="4">
        <v>44171</v>
      </c>
      <c r="D26" s="3"/>
      <c r="E26" s="3"/>
      <c r="F26" s="3"/>
      <c r="G26" s="8" t="e">
        <f>IF(#REF!&lt;&gt;"",COUNTIF(D26:F26,"はい"),"")</f>
        <v>#REF!</v>
      </c>
      <c r="H26" s="3" t="s">
        <v>101</v>
      </c>
      <c r="I26" s="8">
        <v>2</v>
      </c>
      <c r="J26" s="3" t="s">
        <v>100</v>
      </c>
      <c r="K26" s="8"/>
      <c r="L26" s="11">
        <v>2</v>
      </c>
      <c r="M26" s="3" t="s">
        <v>105</v>
      </c>
      <c r="N26" s="11">
        <v>2</v>
      </c>
      <c r="O26" s="3" t="s">
        <v>108</v>
      </c>
      <c r="P26" s="11">
        <v>2</v>
      </c>
    </row>
    <row r="27" spans="1:16" s="6" customFormat="1" x14ac:dyDescent="0.25">
      <c r="A27" s="9" t="s">
        <v>25</v>
      </c>
      <c r="B27" s="10" t="s">
        <v>54</v>
      </c>
      <c r="C27" s="4">
        <v>44171</v>
      </c>
      <c r="D27" s="3"/>
      <c r="E27" s="3"/>
      <c r="F27" s="3"/>
      <c r="G27" s="8" t="e">
        <f>IF(#REF!&lt;&gt;"",COUNTIF(D27:F27,"はい"),"")</f>
        <v>#REF!</v>
      </c>
      <c r="H27" s="3" t="s">
        <v>101</v>
      </c>
      <c r="I27" s="8">
        <v>2</v>
      </c>
      <c r="J27" s="3" t="s">
        <v>99</v>
      </c>
      <c r="K27" s="8">
        <v>1</v>
      </c>
      <c r="L27" s="11">
        <v>3</v>
      </c>
      <c r="M27" s="3" t="s">
        <v>104</v>
      </c>
      <c r="N27" s="11">
        <v>3</v>
      </c>
      <c r="O27" s="3" t="s">
        <v>108</v>
      </c>
      <c r="P27" s="11">
        <v>2</v>
      </c>
    </row>
    <row r="28" spans="1:16" s="6" customFormat="1" x14ac:dyDescent="0.25">
      <c r="A28" s="9" t="s">
        <v>26</v>
      </c>
      <c r="B28" s="10" t="s">
        <v>55</v>
      </c>
      <c r="C28" s="4">
        <v>44171</v>
      </c>
      <c r="D28" s="3"/>
      <c r="E28" s="3"/>
      <c r="F28" s="3"/>
      <c r="G28" s="8" t="e">
        <f>IF(#REF!&lt;&gt;"",COUNTIF(D28:F28,"はい"),"")</f>
        <v>#REF!</v>
      </c>
      <c r="H28" s="3" t="s">
        <v>101</v>
      </c>
      <c r="I28" s="8">
        <v>2</v>
      </c>
      <c r="J28" s="3" t="s">
        <v>99</v>
      </c>
      <c r="K28" s="8">
        <v>1</v>
      </c>
      <c r="L28" s="11">
        <v>3</v>
      </c>
      <c r="M28" s="3" t="s">
        <v>104</v>
      </c>
      <c r="N28" s="11">
        <v>3</v>
      </c>
      <c r="O28" s="3" t="s">
        <v>108</v>
      </c>
      <c r="P28" s="11">
        <v>2</v>
      </c>
    </row>
    <row r="29" spans="1:16" s="6" customFormat="1" x14ac:dyDescent="0.25">
      <c r="A29" s="9" t="s">
        <v>27</v>
      </c>
      <c r="B29" s="10" t="s">
        <v>56</v>
      </c>
      <c r="C29" s="4">
        <v>44168</v>
      </c>
      <c r="D29" s="3"/>
      <c r="E29" s="3"/>
      <c r="F29" s="3"/>
      <c r="G29" s="8" t="e">
        <f>IF(#REF!&lt;&gt;"",COUNTIF(D29:F29,"はい"),"")</f>
        <v>#REF!</v>
      </c>
      <c r="H29" s="3" t="s">
        <v>101</v>
      </c>
      <c r="I29" s="8">
        <v>2</v>
      </c>
      <c r="J29" s="3" t="s">
        <v>99</v>
      </c>
      <c r="K29" s="8">
        <v>1</v>
      </c>
      <c r="L29" s="11">
        <v>3</v>
      </c>
      <c r="M29" s="3" t="s">
        <v>104</v>
      </c>
      <c r="N29" s="11">
        <v>3</v>
      </c>
      <c r="O29" s="3" t="s">
        <v>106</v>
      </c>
      <c r="P29" s="11">
        <v>1</v>
      </c>
    </row>
    <row r="30" spans="1:16" s="6" customFormat="1" x14ac:dyDescent="0.25">
      <c r="A30" s="9" t="s">
        <v>28</v>
      </c>
      <c r="B30" s="10" t="s">
        <v>57</v>
      </c>
      <c r="C30" s="4">
        <v>44168</v>
      </c>
      <c r="D30" s="3" t="s">
        <v>99</v>
      </c>
      <c r="E30" s="3" t="s">
        <v>99</v>
      </c>
      <c r="F30" s="3" t="s">
        <v>99</v>
      </c>
      <c r="G30" s="8">
        <v>3</v>
      </c>
      <c r="H30" s="3" t="s">
        <v>101</v>
      </c>
      <c r="I30" s="8">
        <v>2</v>
      </c>
      <c r="J30" s="3" t="s">
        <v>100</v>
      </c>
      <c r="K30" s="8"/>
      <c r="L30" s="11"/>
      <c r="M30" s="3" t="s">
        <v>104</v>
      </c>
      <c r="N30" s="11">
        <v>3</v>
      </c>
      <c r="O30" s="3" t="s">
        <v>106</v>
      </c>
      <c r="P30" s="11">
        <v>1</v>
      </c>
    </row>
    <row r="31" spans="1:16" s="6" customFormat="1" x14ac:dyDescent="0.25">
      <c r="A31" s="9" t="s">
        <v>29</v>
      </c>
      <c r="B31" s="10" t="s">
        <v>58</v>
      </c>
      <c r="C31" s="4">
        <v>44175</v>
      </c>
      <c r="D31" s="3" t="s">
        <v>99</v>
      </c>
      <c r="E31" s="3" t="s">
        <v>99</v>
      </c>
      <c r="F31" s="3" t="s">
        <v>100</v>
      </c>
      <c r="G31" s="8">
        <v>2</v>
      </c>
      <c r="H31" s="3" t="s">
        <v>103</v>
      </c>
      <c r="I31" s="8">
        <v>1</v>
      </c>
      <c r="J31" s="3" t="s">
        <v>100</v>
      </c>
      <c r="K31" s="8"/>
      <c r="L31" s="11"/>
      <c r="M31" s="3" t="s">
        <v>105</v>
      </c>
      <c r="N31" s="11">
        <v>2</v>
      </c>
      <c r="O31" s="3" t="s">
        <v>106</v>
      </c>
      <c r="P31" s="11">
        <v>1</v>
      </c>
    </row>
    <row r="32" spans="1:16" s="6" customFormat="1" x14ac:dyDescent="0.25">
      <c r="A32" s="9" t="s">
        <v>30</v>
      </c>
      <c r="B32" s="10" t="s">
        <v>79</v>
      </c>
      <c r="C32" s="4">
        <v>44168</v>
      </c>
      <c r="D32" s="3"/>
      <c r="E32" s="3"/>
      <c r="F32" s="3"/>
      <c r="G32" s="8" t="e">
        <f>IF(#REF!&lt;&gt;"",COUNTIF(D32:F32,"はい"),"")</f>
        <v>#REF!</v>
      </c>
      <c r="H32" s="3" t="s">
        <v>101</v>
      </c>
      <c r="I32" s="8">
        <v>2</v>
      </c>
      <c r="J32" s="3" t="s">
        <v>99</v>
      </c>
      <c r="K32" s="8">
        <v>1</v>
      </c>
      <c r="L32" s="11">
        <v>3</v>
      </c>
      <c r="M32" s="3" t="s">
        <v>104</v>
      </c>
      <c r="N32" s="11">
        <v>3</v>
      </c>
      <c r="O32" s="3" t="s">
        <v>109</v>
      </c>
      <c r="P32" s="11">
        <v>3</v>
      </c>
    </row>
    <row r="33" spans="1:16" s="6" customFormat="1" x14ac:dyDescent="0.25">
      <c r="A33" s="9" t="s">
        <v>31</v>
      </c>
      <c r="B33" s="10" t="s">
        <v>59</v>
      </c>
      <c r="C33" s="4">
        <v>44168</v>
      </c>
      <c r="D33" s="3"/>
      <c r="E33" s="3"/>
      <c r="F33" s="3"/>
      <c r="G33" s="8" t="e">
        <f>IF(#REF!&lt;&gt;"",COUNTIF(D33:F33,"はい"),"")</f>
        <v>#REF!</v>
      </c>
      <c r="H33" s="3" t="s">
        <v>102</v>
      </c>
      <c r="I33" s="8">
        <v>3</v>
      </c>
      <c r="J33" s="3"/>
      <c r="K33" s="8"/>
      <c r="L33" s="11"/>
      <c r="M33" s="3" t="s">
        <v>104</v>
      </c>
      <c r="N33" s="11">
        <v>3</v>
      </c>
      <c r="O33" s="3" t="s">
        <v>109</v>
      </c>
      <c r="P33" s="11">
        <v>3</v>
      </c>
    </row>
    <row r="34" spans="1:16" s="6" customFormat="1" x14ac:dyDescent="0.25">
      <c r="A34" s="9" t="s">
        <v>32</v>
      </c>
      <c r="B34" s="10" t="s">
        <v>60</v>
      </c>
      <c r="C34" s="4">
        <v>44168</v>
      </c>
      <c r="D34" s="3"/>
      <c r="E34" s="3"/>
      <c r="F34" s="3"/>
      <c r="G34" s="8" t="e">
        <f>IF(#REF!&lt;&gt;"",COUNTIF(D34:F34,"はい"),"")</f>
        <v>#REF!</v>
      </c>
      <c r="H34" s="3" t="s">
        <v>103</v>
      </c>
      <c r="I34" s="8">
        <v>1</v>
      </c>
      <c r="J34" s="3" t="s">
        <v>99</v>
      </c>
      <c r="K34" s="8">
        <v>1</v>
      </c>
      <c r="L34" s="11">
        <v>2</v>
      </c>
      <c r="M34" s="3" t="s">
        <v>104</v>
      </c>
      <c r="N34" s="11">
        <v>3</v>
      </c>
      <c r="O34" s="3" t="s">
        <v>109</v>
      </c>
      <c r="P34" s="11">
        <v>3</v>
      </c>
    </row>
    <row r="35" spans="1:16" s="6" customFormat="1" x14ac:dyDescent="0.25">
      <c r="A35" s="9" t="s">
        <v>33</v>
      </c>
      <c r="B35" s="10" t="s">
        <v>61</v>
      </c>
      <c r="C35" s="4">
        <v>44171</v>
      </c>
      <c r="D35" s="3"/>
      <c r="E35" s="3"/>
      <c r="F35" s="3"/>
      <c r="G35" s="8" t="e">
        <f>IF(#REF!&lt;&gt;"",COUNTIF(D35:F35,"はい"),"")</f>
        <v>#REF!</v>
      </c>
      <c r="H35" s="3" t="s">
        <v>101</v>
      </c>
      <c r="I35" s="8">
        <v>2</v>
      </c>
      <c r="J35" s="3" t="s">
        <v>99</v>
      </c>
      <c r="K35" s="8">
        <v>1</v>
      </c>
      <c r="L35" s="11">
        <v>3</v>
      </c>
      <c r="M35" s="3" t="s">
        <v>104</v>
      </c>
      <c r="N35" s="11">
        <v>3</v>
      </c>
      <c r="O35" s="3" t="s">
        <v>108</v>
      </c>
      <c r="P35" s="11">
        <v>2</v>
      </c>
    </row>
    <row r="36" spans="1:16" s="6" customFormat="1" x14ac:dyDescent="0.25">
      <c r="A36" s="9" t="s">
        <v>34</v>
      </c>
      <c r="B36" s="10" t="s">
        <v>81</v>
      </c>
      <c r="C36" s="4">
        <v>44168</v>
      </c>
      <c r="D36" s="3"/>
      <c r="E36" s="3"/>
      <c r="F36" s="3"/>
      <c r="G36" s="8" t="e">
        <f>IF(#REF!&lt;&gt;"",COUNTIF(D36:F36,"はい"),"")</f>
        <v>#REF!</v>
      </c>
      <c r="H36" s="3" t="s">
        <v>101</v>
      </c>
      <c r="I36" s="8">
        <v>2</v>
      </c>
      <c r="J36" s="3" t="s">
        <v>100</v>
      </c>
      <c r="K36" s="8"/>
      <c r="L36" s="11">
        <v>2</v>
      </c>
      <c r="M36" s="3" t="s">
        <v>104</v>
      </c>
      <c r="N36" s="11">
        <v>3</v>
      </c>
      <c r="O36" s="3" t="s">
        <v>106</v>
      </c>
      <c r="P36" s="11">
        <v>1</v>
      </c>
    </row>
    <row r="37" spans="1:16" s="6" customFormat="1" x14ac:dyDescent="0.25">
      <c r="A37" s="9" t="s">
        <v>35</v>
      </c>
      <c r="B37" s="10" t="s">
        <v>62</v>
      </c>
      <c r="C37" s="4">
        <v>44181</v>
      </c>
      <c r="D37" s="3"/>
      <c r="E37" s="3"/>
      <c r="F37" s="3"/>
      <c r="G37" s="8" t="e">
        <f>IF(#REF!&lt;&gt;"",COUNTIF(D37:F37,"はい"),"")</f>
        <v>#REF!</v>
      </c>
      <c r="H37" s="3" t="s">
        <v>102</v>
      </c>
      <c r="I37" s="8">
        <v>3</v>
      </c>
      <c r="J37" s="3"/>
      <c r="K37" s="8"/>
      <c r="L37" s="11">
        <v>3</v>
      </c>
      <c r="M37" s="3" t="s">
        <v>104</v>
      </c>
      <c r="N37" s="11">
        <v>3</v>
      </c>
      <c r="O37" s="3" t="s">
        <v>108</v>
      </c>
      <c r="P37" s="11">
        <v>2</v>
      </c>
    </row>
    <row r="38" spans="1:16" s="6" customFormat="1" x14ac:dyDescent="0.25">
      <c r="A38" s="9" t="s">
        <v>36</v>
      </c>
      <c r="B38" s="10" t="s">
        <v>63</v>
      </c>
      <c r="C38" s="4">
        <v>44178</v>
      </c>
      <c r="D38" s="3"/>
      <c r="E38" s="3"/>
      <c r="F38" s="3"/>
      <c r="G38" s="8" t="e">
        <f>IF(#REF!&lt;&gt;"",COUNTIF(D38:F38,"はい"),"")</f>
        <v>#REF!</v>
      </c>
      <c r="H38" s="3" t="s">
        <v>103</v>
      </c>
      <c r="I38" s="8">
        <v>1</v>
      </c>
      <c r="J38" s="3" t="s">
        <v>100</v>
      </c>
      <c r="K38" s="8"/>
      <c r="L38" s="11">
        <v>1</v>
      </c>
      <c r="M38" s="3" t="s">
        <v>107</v>
      </c>
      <c r="N38" s="11">
        <v>0</v>
      </c>
      <c r="O38" s="3" t="s">
        <v>107</v>
      </c>
      <c r="P38" s="11">
        <v>0</v>
      </c>
    </row>
    <row r="39" spans="1:16" s="6" customFormat="1" x14ac:dyDescent="0.25">
      <c r="A39" s="9" t="s">
        <v>37</v>
      </c>
      <c r="B39" s="10" t="s">
        <v>64</v>
      </c>
      <c r="C39" s="4">
        <v>44175</v>
      </c>
      <c r="D39" s="3"/>
      <c r="E39" s="3"/>
      <c r="F39" s="3"/>
      <c r="G39" s="8" t="e">
        <f>IF(#REF!&lt;&gt;"",COUNTIF(D39:F39,"はい"),"")</f>
        <v>#REF!</v>
      </c>
      <c r="H39" s="3" t="s">
        <v>102</v>
      </c>
      <c r="I39" s="8">
        <v>3</v>
      </c>
      <c r="J39" s="3"/>
      <c r="K39" s="8"/>
      <c r="L39" s="11">
        <v>3</v>
      </c>
      <c r="M39" s="3" t="s">
        <v>104</v>
      </c>
      <c r="N39" s="11">
        <v>3</v>
      </c>
      <c r="O39" s="3" t="s">
        <v>108</v>
      </c>
      <c r="P39" s="11">
        <v>2</v>
      </c>
    </row>
    <row r="40" spans="1:16" s="6" customFormat="1" x14ac:dyDescent="0.25">
      <c r="A40" s="9" t="s">
        <v>38</v>
      </c>
      <c r="B40" s="10" t="s">
        <v>65</v>
      </c>
      <c r="C40" s="4">
        <v>44175</v>
      </c>
      <c r="D40" s="3"/>
      <c r="E40" s="3"/>
      <c r="F40" s="3"/>
      <c r="G40" s="8" t="e">
        <f>IF(#REF!&lt;&gt;"",COUNTIF(D40:F40,"はい"),"")</f>
        <v>#REF!</v>
      </c>
      <c r="H40" s="3" t="s">
        <v>102</v>
      </c>
      <c r="I40" s="8">
        <v>3</v>
      </c>
      <c r="J40" s="3"/>
      <c r="K40" s="8"/>
      <c r="L40" s="11">
        <v>3</v>
      </c>
      <c r="M40" s="3" t="s">
        <v>104</v>
      </c>
      <c r="N40" s="11">
        <v>3</v>
      </c>
      <c r="O40" s="3" t="s">
        <v>108</v>
      </c>
      <c r="P40" s="11">
        <v>2</v>
      </c>
    </row>
    <row r="41" spans="1:16" s="6" customFormat="1" x14ac:dyDescent="0.25">
      <c r="A41" s="9" t="s">
        <v>39</v>
      </c>
      <c r="B41" s="10" t="s">
        <v>83</v>
      </c>
      <c r="C41" s="4"/>
      <c r="D41" s="3"/>
      <c r="E41" s="3"/>
      <c r="F41" s="3"/>
      <c r="G41" s="8" t="e">
        <f>IF(#REF!&lt;&gt;"",COUNTIF(D41:F41,"はい"),"")</f>
        <v>#REF!</v>
      </c>
      <c r="H41" s="3"/>
      <c r="I41" s="8">
        <v>0</v>
      </c>
      <c r="J41" s="3"/>
      <c r="K41" s="8"/>
      <c r="L41" s="11"/>
      <c r="M41" s="3"/>
      <c r="N41" s="11"/>
      <c r="O41" s="3"/>
      <c r="P41" s="11"/>
    </row>
    <row r="42" spans="1:16" s="6" customFormat="1" x14ac:dyDescent="0.25">
      <c r="A42" s="9" t="s">
        <v>40</v>
      </c>
      <c r="B42" s="10" t="s">
        <v>85</v>
      </c>
      <c r="C42" s="4">
        <v>44181</v>
      </c>
      <c r="D42" s="3"/>
      <c r="E42" s="3"/>
      <c r="F42" s="3"/>
      <c r="G42" s="8" t="e">
        <f>IF(#REF!&lt;&gt;"",COUNTIF(D42:F42,"はい"),"")</f>
        <v>#REF!</v>
      </c>
      <c r="H42" s="3" t="s">
        <v>102</v>
      </c>
      <c r="I42" s="8">
        <v>3</v>
      </c>
      <c r="J42" s="3"/>
      <c r="K42" s="8"/>
      <c r="L42" s="11">
        <v>3</v>
      </c>
      <c r="M42" s="3" t="s">
        <v>104</v>
      </c>
      <c r="N42" s="11">
        <v>3</v>
      </c>
      <c r="O42" s="3" t="s">
        <v>109</v>
      </c>
      <c r="P42" s="11">
        <v>3</v>
      </c>
    </row>
    <row r="43" spans="1:16" s="6" customFormat="1" x14ac:dyDescent="0.25">
      <c r="A43" s="9" t="s">
        <v>41</v>
      </c>
      <c r="B43" s="10" t="s">
        <v>87</v>
      </c>
      <c r="C43" s="4">
        <v>44202</v>
      </c>
      <c r="D43" s="3"/>
      <c r="E43" s="3"/>
      <c r="F43" s="3"/>
      <c r="G43" s="8" t="e">
        <f>IF(#REF!&lt;&gt;"",COUNTIF(D43:F43,"はい"),"")</f>
        <v>#REF!</v>
      </c>
      <c r="H43" s="3" t="s">
        <v>102</v>
      </c>
      <c r="I43" s="8">
        <v>3</v>
      </c>
      <c r="J43" s="3"/>
      <c r="K43" s="8"/>
      <c r="L43" s="11">
        <v>3</v>
      </c>
      <c r="M43" s="3" t="s">
        <v>104</v>
      </c>
      <c r="N43" s="11">
        <v>3</v>
      </c>
      <c r="O43" s="3" t="s">
        <v>109</v>
      </c>
      <c r="P43" s="11">
        <v>3</v>
      </c>
    </row>
    <row r="44" spans="1:16" s="6" customFormat="1" x14ac:dyDescent="0.25">
      <c r="A44" s="9" t="s">
        <v>42</v>
      </c>
      <c r="B44" s="10" t="s">
        <v>92</v>
      </c>
      <c r="C44" s="4"/>
      <c r="D44" s="3"/>
      <c r="E44" s="3"/>
      <c r="F44" s="3"/>
      <c r="G44" s="8" t="e">
        <f>IF(#REF!&lt;&gt;"",COUNTIF(D44:F44,"はい"),"")</f>
        <v>#REF!</v>
      </c>
      <c r="H44" s="3"/>
      <c r="I44" s="8" t="str">
        <f t="shared" ref="I44:I52" si="0">IF($B44&lt;&gt;"",IF(H44="3つの単語が全て言える",3,IF(H44="2つの単語が言える",2,IF(H44="1つの単語が言える",1,0))),"")</f>
        <v/>
      </c>
      <c r="J44" s="3"/>
      <c r="K44" s="8" t="e">
        <f>IF(#REF!&lt;&gt;"",IF(J44="はい",1,0),"")</f>
        <v>#REF!</v>
      </c>
      <c r="L44" s="11" t="e">
        <f>IF(#REF!&lt;&gt;"",I44+K44,"")</f>
        <v>#REF!</v>
      </c>
      <c r="M44" s="3"/>
      <c r="N44" s="11" t="e">
        <f>IF(#REF!&lt;&gt;"",IF(M44="3回できた",3,IF(M44="2回できた",2,IF(M44="1回できた",1,0))),"")</f>
        <v>#REF!</v>
      </c>
      <c r="O44" s="3"/>
      <c r="P44" s="11" t="e">
        <f>IF(#REF!&lt;&gt;"",IF(O44="4回できた",3,IF(O44="2回もしくは3回できた",2,IF(O44="1回できた",1,0))),"")</f>
        <v>#REF!</v>
      </c>
    </row>
    <row r="45" spans="1:16" s="6" customFormat="1" x14ac:dyDescent="0.25">
      <c r="A45" s="9" t="s">
        <v>43</v>
      </c>
      <c r="B45" s="10" t="s">
        <v>92</v>
      </c>
      <c r="C45" s="4"/>
      <c r="D45" s="3"/>
      <c r="E45" s="3"/>
      <c r="F45" s="3"/>
      <c r="G45" s="8" t="e">
        <f>IF(#REF!&lt;&gt;"",COUNTIF(D45:F45,"はい"),"")</f>
        <v>#REF!</v>
      </c>
      <c r="H45" s="3"/>
      <c r="I45" s="8" t="str">
        <f t="shared" si="0"/>
        <v/>
      </c>
      <c r="J45" s="3"/>
      <c r="K45" s="8" t="e">
        <f>IF(#REF!&lt;&gt;"",IF(J45="はい",1,0),"")</f>
        <v>#REF!</v>
      </c>
      <c r="L45" s="11" t="e">
        <f>IF(#REF!&lt;&gt;"",I45+K45,"")</f>
        <v>#REF!</v>
      </c>
      <c r="M45" s="3"/>
      <c r="N45" s="11" t="e">
        <f>IF(#REF!&lt;&gt;"",IF(M45="3回できた",3,IF(M45="2回できた",2,IF(M45="1回できた",1,0))),"")</f>
        <v>#REF!</v>
      </c>
      <c r="O45" s="3"/>
      <c r="P45" s="11" t="e">
        <f>IF(#REF!&lt;&gt;"",IF(O45="4回できた",3,IF(O45="2回もしくは3回できた",2,IF(O45="1回できた",1,0))),"")</f>
        <v>#REF!</v>
      </c>
    </row>
    <row r="46" spans="1:16" s="6" customFormat="1" x14ac:dyDescent="0.25">
      <c r="A46" s="9" t="s">
        <v>44</v>
      </c>
      <c r="B46" s="10" t="s">
        <v>92</v>
      </c>
      <c r="C46" s="4"/>
      <c r="D46" s="3"/>
      <c r="E46" s="3"/>
      <c r="F46" s="3"/>
      <c r="G46" s="8" t="e">
        <f>IF(#REF!&lt;&gt;"",COUNTIF(D46:F46,"はい"),"")</f>
        <v>#REF!</v>
      </c>
      <c r="H46" s="3"/>
      <c r="I46" s="8" t="str">
        <f t="shared" si="0"/>
        <v/>
      </c>
      <c r="J46" s="3"/>
      <c r="K46" s="8" t="e">
        <f>IF(#REF!&lt;&gt;"",IF(J46="はい",1,0),"")</f>
        <v>#REF!</v>
      </c>
      <c r="L46" s="11" t="e">
        <f>IF(#REF!&lt;&gt;"",I46+K46,"")</f>
        <v>#REF!</v>
      </c>
      <c r="M46" s="3"/>
      <c r="N46" s="11" t="e">
        <f>IF(#REF!&lt;&gt;"",IF(M46="3回できた",3,IF(M46="2回できた",2,IF(M46="1回できた",1,0))),"")</f>
        <v>#REF!</v>
      </c>
      <c r="O46" s="3"/>
      <c r="P46" s="11" t="e">
        <f>IF(#REF!&lt;&gt;"",IF(O46="4回できた",3,IF(O46="2回もしくは3回できた",2,IF(O46="1回できた",1,0))),"")</f>
        <v>#REF!</v>
      </c>
    </row>
    <row r="47" spans="1:16" s="6" customFormat="1" x14ac:dyDescent="0.25">
      <c r="A47" s="9" t="s">
        <v>45</v>
      </c>
      <c r="B47" s="10" t="s">
        <v>92</v>
      </c>
      <c r="C47" s="4"/>
      <c r="D47" s="3"/>
      <c r="E47" s="3"/>
      <c r="F47" s="3"/>
      <c r="G47" s="8" t="e">
        <f>IF(#REF!&lt;&gt;"",COUNTIF(D47:F47,"はい"),"")</f>
        <v>#REF!</v>
      </c>
      <c r="H47" s="3"/>
      <c r="I47" s="8" t="str">
        <f t="shared" si="0"/>
        <v/>
      </c>
      <c r="J47" s="3"/>
      <c r="K47" s="8" t="e">
        <f>IF(#REF!&lt;&gt;"",IF(J47="はい",1,0),"")</f>
        <v>#REF!</v>
      </c>
      <c r="L47" s="11" t="e">
        <f>IF(#REF!&lt;&gt;"",I47+K47,"")</f>
        <v>#REF!</v>
      </c>
      <c r="M47" s="3"/>
      <c r="N47" s="11" t="e">
        <f>IF(#REF!&lt;&gt;"",IF(M47="3回できた",3,IF(M47="2回できた",2,IF(M47="1回できた",1,0))),"")</f>
        <v>#REF!</v>
      </c>
      <c r="O47" s="3"/>
      <c r="P47" s="11" t="e">
        <f>IF(#REF!&lt;&gt;"",IF(O47="4回できた",3,IF(O47="2回もしくは3回できた",2,IF(O47="1回できた",1,0))),"")</f>
        <v>#REF!</v>
      </c>
    </row>
    <row r="48" spans="1:16" s="6" customFormat="1" x14ac:dyDescent="0.25">
      <c r="A48" s="9" t="s">
        <v>46</v>
      </c>
      <c r="B48" s="10" t="s">
        <v>92</v>
      </c>
      <c r="C48" s="4"/>
      <c r="D48" s="3"/>
      <c r="E48" s="3"/>
      <c r="F48" s="3"/>
      <c r="G48" s="8" t="e">
        <f>IF(#REF!&lt;&gt;"",COUNTIF(D48:F48,"はい"),"")</f>
        <v>#REF!</v>
      </c>
      <c r="H48" s="3"/>
      <c r="I48" s="8" t="str">
        <f t="shared" si="0"/>
        <v/>
      </c>
      <c r="J48" s="3"/>
      <c r="K48" s="8" t="e">
        <f>IF(#REF!&lt;&gt;"",IF(J48="はい",1,0),"")</f>
        <v>#REF!</v>
      </c>
      <c r="L48" s="11" t="e">
        <f>IF(#REF!&lt;&gt;"",I48+K48,"")</f>
        <v>#REF!</v>
      </c>
      <c r="M48" s="3"/>
      <c r="N48" s="11" t="e">
        <f>IF(#REF!&lt;&gt;"",IF(M48="3回できた",3,IF(M48="2回できた",2,IF(M48="1回できた",1,0))),"")</f>
        <v>#REF!</v>
      </c>
      <c r="O48" s="3"/>
      <c r="P48" s="11" t="e">
        <f>IF(#REF!&lt;&gt;"",IF(O48="4回できた",3,IF(O48="2回もしくは3回できた",2,IF(O48="1回できた",1,0))),"")</f>
        <v>#REF!</v>
      </c>
    </row>
    <row r="49" spans="1:16" s="6" customFormat="1" x14ac:dyDescent="0.25">
      <c r="A49" s="9" t="s">
        <v>47</v>
      </c>
      <c r="B49" s="10" t="s">
        <v>92</v>
      </c>
      <c r="C49" s="4"/>
      <c r="D49" s="3"/>
      <c r="E49" s="3"/>
      <c r="F49" s="3"/>
      <c r="G49" s="8" t="e">
        <f>IF(#REF!&lt;&gt;"",COUNTIF(D49:F49,"はい"),"")</f>
        <v>#REF!</v>
      </c>
      <c r="H49" s="3"/>
      <c r="I49" s="8" t="str">
        <f t="shared" si="0"/>
        <v/>
      </c>
      <c r="J49" s="3"/>
      <c r="K49" s="8" t="e">
        <f>IF(#REF!&lt;&gt;"",IF(J49="はい",1,0),"")</f>
        <v>#REF!</v>
      </c>
      <c r="L49" s="11" t="e">
        <f>IF(#REF!&lt;&gt;"",I49+K49,"")</f>
        <v>#REF!</v>
      </c>
      <c r="M49" s="3"/>
      <c r="N49" s="11" t="e">
        <f>IF(#REF!&lt;&gt;"",IF(M49="3回できた",3,IF(M49="2回できた",2,IF(M49="1回できた",1,0))),"")</f>
        <v>#REF!</v>
      </c>
      <c r="O49" s="3"/>
      <c r="P49" s="11" t="e">
        <f>IF(#REF!&lt;&gt;"",IF(O49="4回できた",3,IF(O49="2回もしくは3回できた",2,IF(O49="1回できた",1,0))),"")</f>
        <v>#REF!</v>
      </c>
    </row>
    <row r="50" spans="1:16" s="6" customFormat="1" x14ac:dyDescent="0.25">
      <c r="A50" s="9" t="s">
        <v>48</v>
      </c>
      <c r="B50" s="10" t="s">
        <v>92</v>
      </c>
      <c r="C50" s="4"/>
      <c r="D50" s="3"/>
      <c r="E50" s="3"/>
      <c r="F50" s="3"/>
      <c r="G50" s="8" t="e">
        <f>IF(#REF!&lt;&gt;"",COUNTIF(D50:F50,"はい"),"")</f>
        <v>#REF!</v>
      </c>
      <c r="H50" s="3"/>
      <c r="I50" s="8" t="str">
        <f t="shared" si="0"/>
        <v/>
      </c>
      <c r="J50" s="3"/>
      <c r="K50" s="8" t="e">
        <f>IF(#REF!&lt;&gt;"",IF(J50="はい",1,0),"")</f>
        <v>#REF!</v>
      </c>
      <c r="L50" s="11" t="e">
        <f>IF(#REF!&lt;&gt;"",I50+K50,"")</f>
        <v>#REF!</v>
      </c>
      <c r="M50" s="3"/>
      <c r="N50" s="11" t="e">
        <f>IF(#REF!&lt;&gt;"",IF(M50="3回できた",3,IF(M50="2回できた",2,IF(M50="1回できた",1,0))),"")</f>
        <v>#REF!</v>
      </c>
      <c r="O50" s="3"/>
      <c r="P50" s="11" t="e">
        <f>IF(#REF!&lt;&gt;"",IF(O50="4回できた",3,IF(O50="2回もしくは3回できた",2,IF(O50="1回できた",1,0))),"")</f>
        <v>#REF!</v>
      </c>
    </row>
    <row r="51" spans="1:16" s="6" customFormat="1" x14ac:dyDescent="0.25">
      <c r="A51" s="9" t="s">
        <v>49</v>
      </c>
      <c r="B51" s="10" t="s">
        <v>92</v>
      </c>
      <c r="C51" s="4"/>
      <c r="D51" s="3"/>
      <c r="E51" s="3"/>
      <c r="F51" s="3"/>
      <c r="G51" s="8" t="e">
        <f>IF(#REF!&lt;&gt;"",COUNTIF(D51:F51,"はい"),"")</f>
        <v>#REF!</v>
      </c>
      <c r="H51" s="3"/>
      <c r="I51" s="8" t="str">
        <f t="shared" si="0"/>
        <v/>
      </c>
      <c r="J51" s="3"/>
      <c r="K51" s="8" t="e">
        <f>IF(#REF!&lt;&gt;"",IF(J51="はい",1,0),"")</f>
        <v>#REF!</v>
      </c>
      <c r="L51" s="11" t="e">
        <f>IF(#REF!&lt;&gt;"",I51+K51,"")</f>
        <v>#REF!</v>
      </c>
      <c r="M51" s="3"/>
      <c r="N51" s="11" t="e">
        <f>IF(#REF!&lt;&gt;"",IF(M51="3回できた",3,IF(M51="2回できた",2,IF(M51="1回できた",1,0))),"")</f>
        <v>#REF!</v>
      </c>
      <c r="O51" s="3"/>
      <c r="P51" s="11" t="e">
        <f>IF(#REF!&lt;&gt;"",IF(O51="4回できた",3,IF(O51="2回もしくは3回できた",2,IF(O51="1回できた",1,0))),"")</f>
        <v>#REF!</v>
      </c>
    </row>
    <row r="52" spans="1:16" s="6" customFormat="1" x14ac:dyDescent="0.25">
      <c r="A52" s="9" t="s">
        <v>50</v>
      </c>
      <c r="B52" s="10" t="s">
        <v>92</v>
      </c>
      <c r="C52" s="4"/>
      <c r="D52" s="3"/>
      <c r="E52" s="3"/>
      <c r="F52" s="3"/>
      <c r="G52" s="8" t="e">
        <f>IF(#REF!&lt;&gt;"",COUNTIF(D52:F52,"はい"),"")</f>
        <v>#REF!</v>
      </c>
      <c r="H52" s="3"/>
      <c r="I52" s="8" t="str">
        <f t="shared" si="0"/>
        <v/>
      </c>
      <c r="J52" s="3"/>
      <c r="K52" s="8" t="e">
        <f>IF(#REF!&lt;&gt;"",IF(J52="はい",1,0),"")</f>
        <v>#REF!</v>
      </c>
      <c r="L52" s="11" t="e">
        <f>IF(#REF!&lt;&gt;"",I52+K52,"")</f>
        <v>#REF!</v>
      </c>
      <c r="M52" s="3"/>
      <c r="N52" s="11" t="e">
        <f>IF(#REF!&lt;&gt;"",IF(M52="3回できた",3,IF(M52="2回できた",2,IF(M52="1回できた",1,0))),"")</f>
        <v>#REF!</v>
      </c>
      <c r="O52" s="3"/>
      <c r="P52" s="11" t="e">
        <f>IF(#REF!&lt;&gt;"",IF(O52="4回できた",3,IF(O52="2回もしくは3回できた",2,IF(O52="1回できた",1,0))),"")</f>
        <v>#REF!</v>
      </c>
    </row>
    <row r="53" spans="1:16" s="6" customFormat="1" x14ac:dyDescent="0.25">
      <c r="A53" s="12"/>
      <c r="B53" s="12"/>
      <c r="C53" s="12"/>
      <c r="D53" s="12"/>
      <c r="E53" s="12"/>
      <c r="F53" s="12"/>
    </row>
  </sheetData>
  <autoFilter ref="A2:P52"/>
  <mergeCells count="7">
    <mergeCell ref="M1:N1"/>
    <mergeCell ref="O1:P1"/>
    <mergeCell ref="B1:B2"/>
    <mergeCell ref="A1:A2"/>
    <mergeCell ref="C1:C2"/>
    <mergeCell ref="D1:G1"/>
    <mergeCell ref="H1:L1"/>
  </mergeCells>
  <phoneticPr fontId="4"/>
  <dataValidations count="5">
    <dataValidation type="list" allowBlank="1" showInputMessage="1" showErrorMessage="1" sqref="J43:J52 D20:F20 D23:F29 J37 J39 J15 J25 J23 D32:F52 J9 J12 J33">
      <formula1>"はい,いいえ"</formula1>
    </dataValidation>
    <dataValidation type="list" allowBlank="1" showInputMessage="1" showErrorMessage="1" sqref="H44:H52">
      <formula1>"3つの単語が全て言える,2つの単語が言える,1つの単語が言える"</formula1>
    </dataValidation>
    <dataValidation type="list" allowBlank="1" showInputMessage="1" showErrorMessage="1" sqref="M44:M52">
      <formula1>"3回できた,2回できた,1回できた,全くできない"</formula1>
    </dataValidation>
    <dataValidation type="list" allowBlank="1" showInputMessage="1" showErrorMessage="1" sqref="O44:O52">
      <formula1>"4回できた,2回もしくは3回できた,1回できた,全くできない"</formula1>
    </dataValidation>
    <dataValidation type="list" allowBlank="1" showInputMessage="1" showErrorMessage="1" sqref="D3:F19 D30:F31 J5:J6 J3 J8 J16:J18 J20:J21 J10 J14 J26:J32 J38 J34:J36">
      <formula1>"yes,no"</formula1>
    </dataValidation>
  </dataValidations>
  <pageMargins left="0.7" right="0.7" top="0.75" bottom="0.75" header="0.3" footer="0.3"/>
  <pageSetup paperSize="9" orientation="portrait" horizontalDpi="4294967293"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AC8664AFD598E6478EDF39439B3209D1" ma:contentTypeVersion="2" ma:contentTypeDescription="新しいドキュメントを作成します。" ma:contentTypeScope="" ma:versionID="8b2cb3cf075cc2ece19567fad25eb6d0">
  <xsd:schema xmlns:xsd="http://www.w3.org/2001/XMLSchema" xmlns:xs="http://www.w3.org/2001/XMLSchema" xmlns:p="http://schemas.microsoft.com/office/2006/metadata/properties" xmlns:ns2="864f0d85-d242-45ca-af3f-9d84e3e0da4d" targetNamespace="http://schemas.microsoft.com/office/2006/metadata/properties" ma:root="true" ma:fieldsID="e3954564c3c9f2cdb81d366ab09f6059" ns2:_="">
    <xsd:import namespace="864f0d85-d242-45ca-af3f-9d84e3e0da4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4f0d85-d242-45ca-af3f-9d84e3e0da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9853AF8-8F85-4262-B496-2791B2695827}"/>
</file>

<file path=customXml/itemProps2.xml><?xml version="1.0" encoding="utf-8"?>
<ds:datastoreItem xmlns:ds="http://schemas.openxmlformats.org/officeDocument/2006/customXml" ds:itemID="{F6A8388E-2BA0-4764-8D56-C663481400BD}"/>
</file>

<file path=customXml/itemProps3.xml><?xml version="1.0" encoding="utf-8"?>
<ds:datastoreItem xmlns:ds="http://schemas.openxmlformats.org/officeDocument/2006/customXml" ds:itemID="{48072884-73DB-4FD2-95C4-08766E1C656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Cognitive function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白水麻子</dc:creator>
  <cp:lastModifiedBy>白水麻子</cp:lastModifiedBy>
  <cp:lastPrinted>2020-12-28T03:46:50Z</cp:lastPrinted>
  <dcterms:created xsi:type="dcterms:W3CDTF">2018-11-03T14:04:14Z</dcterms:created>
  <dcterms:modified xsi:type="dcterms:W3CDTF">2021-02-22T14:05:16Z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0x010100AC8664AFD598E6478EDF39439B3209D1</vt:lpwstr>
  </property>
</Properties>
</file>