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1"/>
  </bookViews>
  <sheets>
    <sheet name="sheet1" sheetId="1" r:id="rId1"/>
    <sheet name="paid" sheetId="3" r:id="rId2"/>
    <sheet name="symbol" sheetId="2" r:id="rId3"/>
    <sheet name="常见问题汇总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<sst xmlns="http://schemas.openxmlformats.org/spreadsheetml/2006/main" count="1061" uniqueCount="238">
  <si>
    <t>色纸A盒</t>
  </si>
  <si>
    <t>调价</t>
  </si>
  <si>
    <t>数量</t>
  </si>
  <si>
    <t>天城燐音</t>
  </si>
  <si>
    <t>七音不全</t>
  </si>
  <si>
    <t>云月樨</t>
  </si>
  <si>
    <t>EXIA</t>
  </si>
  <si>
    <t>椎名丹希</t>
  </si>
  <si>
    <t>斯洛</t>
  </si>
  <si>
    <t>HiMERU</t>
  </si>
  <si>
    <t>樱河琥珀</t>
  </si>
  <si>
    <t>白秃</t>
  </si>
  <si>
    <t>凪七</t>
  </si>
  <si>
    <t>长安</t>
  </si>
  <si>
    <t>天祥院英智</t>
  </si>
  <si>
    <t>屿</t>
  </si>
  <si>
    <t>日日树涉</t>
  </si>
  <si>
    <t>承纪</t>
  </si>
  <si>
    <t>伏见弓弦</t>
  </si>
  <si>
    <t>Anne</t>
  </si>
  <si>
    <t>塔塔</t>
  </si>
  <si>
    <t>姬宫桃李</t>
  </si>
  <si>
    <t>咩咩咩</t>
  </si>
  <si>
    <t>羊咩咩</t>
  </si>
  <si>
    <t>明星昴流</t>
  </si>
  <si>
    <t>缠绕</t>
  </si>
  <si>
    <t>冰鹰北斗</t>
  </si>
  <si>
    <t>江烨</t>
  </si>
  <si>
    <t>小汤圆麻球</t>
  </si>
  <si>
    <t>游木真</t>
  </si>
  <si>
    <t>小圆</t>
  </si>
  <si>
    <t>九歌</t>
  </si>
  <si>
    <t>衣更真绪</t>
  </si>
  <si>
    <t>叆</t>
  </si>
  <si>
    <t>葵日向</t>
  </si>
  <si>
    <t>棘旬</t>
  </si>
  <si>
    <t>小八</t>
  </si>
  <si>
    <t>葵裕太</t>
  </si>
  <si>
    <t>R君</t>
  </si>
  <si>
    <t>莲巳敬人</t>
  </si>
  <si>
    <t>山鸢</t>
  </si>
  <si>
    <t>松下</t>
  </si>
  <si>
    <t>鬼龙红郎</t>
  </si>
  <si>
    <t>火瞳</t>
  </si>
  <si>
    <t>神崎飒马</t>
  </si>
  <si>
    <t>色纸B盒</t>
  </si>
  <si>
    <t>月永雷欧</t>
  </si>
  <si>
    <t>紫夕</t>
  </si>
  <si>
    <t>醉舟</t>
  </si>
  <si>
    <t>木白</t>
  </si>
  <si>
    <t>阿四</t>
  </si>
  <si>
    <t>濑名泉</t>
  </si>
  <si>
    <t>伊绪</t>
  </si>
  <si>
    <t>朔间凛月</t>
  </si>
  <si>
    <t>执欲蛰宁</t>
  </si>
  <si>
    <t>柒月</t>
  </si>
  <si>
    <t>白熊</t>
  </si>
  <si>
    <t>鸣上岚</t>
  </si>
  <si>
    <t>盒子</t>
  </si>
  <si>
    <t>阿辞</t>
  </si>
  <si>
    <t>人潮里</t>
  </si>
  <si>
    <t>朱樱司</t>
  </si>
  <si>
    <t>天城一彩</t>
  </si>
  <si>
    <t>小演</t>
  </si>
  <si>
    <t>Dissx</t>
  </si>
  <si>
    <t>白鸟蓝良</t>
  </si>
  <si>
    <t>陈皮</t>
  </si>
  <si>
    <t>风早巽</t>
  </si>
  <si>
    <t>言玺</t>
  </si>
  <si>
    <t>礼濑真宵</t>
  </si>
  <si>
    <t>北上</t>
  </si>
  <si>
    <t>逆先夏目</t>
  </si>
  <si>
    <t>冻冻</t>
  </si>
  <si>
    <t>梨落</t>
  </si>
  <si>
    <t>春川宙</t>
  </si>
  <si>
    <t>忱眠</t>
  </si>
  <si>
    <t>年之</t>
  </si>
  <si>
    <t>青叶纺</t>
  </si>
  <si>
    <t>初春</t>
  </si>
  <si>
    <t>秋田榊</t>
  </si>
  <si>
    <t>仁兔成鸣</t>
  </si>
  <si>
    <t>里脊肉</t>
  </si>
  <si>
    <t>白勺</t>
  </si>
  <si>
    <t>真白友也</t>
  </si>
  <si>
    <t>紫之创</t>
  </si>
  <si>
    <t>樱茶</t>
  </si>
  <si>
    <t>臭呆（小圆代</t>
  </si>
  <si>
    <t>天满光</t>
  </si>
  <si>
    <t>赵大炮</t>
  </si>
  <si>
    <t>小鲸（小圆代</t>
  </si>
  <si>
    <t>色纸C盒</t>
  </si>
  <si>
    <t>朔间零</t>
  </si>
  <si>
    <t>大神晃牙</t>
  </si>
  <si>
    <t>番茄</t>
  </si>
  <si>
    <t>羽风薰</t>
  </si>
  <si>
    <t>沉溺</t>
  </si>
  <si>
    <t>糊狐</t>
  </si>
  <si>
    <t>乙狩阿多尼斯</t>
  </si>
  <si>
    <t>光阴</t>
  </si>
  <si>
    <t>乱凪砂</t>
  </si>
  <si>
    <t>愁山冥</t>
  </si>
  <si>
    <t>巴日和</t>
  </si>
  <si>
    <t>七种茨</t>
  </si>
  <si>
    <t>涟纯</t>
  </si>
  <si>
    <t>山楂球</t>
  </si>
  <si>
    <t>好好（小熊代</t>
  </si>
  <si>
    <t>铃草</t>
  </si>
  <si>
    <t>斋宫宗</t>
  </si>
  <si>
    <t>年糕</t>
  </si>
  <si>
    <t>叫啥好啊</t>
  </si>
  <si>
    <t>云尧</t>
  </si>
  <si>
    <t>影片美伽</t>
  </si>
  <si>
    <t>小熊</t>
  </si>
  <si>
    <t>鲛</t>
  </si>
  <si>
    <t>槿宁</t>
  </si>
  <si>
    <t>守泽千秋</t>
  </si>
  <si>
    <t>六十</t>
  </si>
  <si>
    <t>深海奏汰</t>
  </si>
  <si>
    <t>余焰</t>
  </si>
  <si>
    <t>林无缪</t>
  </si>
  <si>
    <t>南云铁虎</t>
  </si>
  <si>
    <t>泠</t>
  </si>
  <si>
    <t>伊琳q（小熊代</t>
  </si>
  <si>
    <t>仙石忍</t>
  </si>
  <si>
    <t>玉秋</t>
  </si>
  <si>
    <t>蜜豆栗</t>
  </si>
  <si>
    <t>高峯翠</t>
  </si>
  <si>
    <t>三毛缟斑</t>
  </si>
  <si>
    <t>二弹花伴透卡</t>
  </si>
  <si>
    <t>柚子水蜜桃</t>
  </si>
  <si>
    <t>艺时</t>
  </si>
  <si>
    <t>小池</t>
  </si>
  <si>
    <t>黄豆</t>
  </si>
  <si>
    <t>不知</t>
  </si>
  <si>
    <t>饭饭团（小熊代</t>
  </si>
  <si>
    <t>茗凌</t>
  </si>
  <si>
    <t>Bosie</t>
  </si>
  <si>
    <t>三雨</t>
  </si>
  <si>
    <t>转录</t>
  </si>
  <si>
    <t>子辰</t>
  </si>
  <si>
    <t>谣谣</t>
  </si>
  <si>
    <t>叶玄</t>
  </si>
  <si>
    <t>倾心吧唧</t>
  </si>
  <si>
    <t>流</t>
  </si>
  <si>
    <t>雨落</t>
  </si>
  <si>
    <t>凡七</t>
  </si>
  <si>
    <t>心岚</t>
  </si>
  <si>
    <t>海报</t>
  </si>
  <si>
    <t>vk</t>
  </si>
  <si>
    <t>天冷就要吃冰淇淋</t>
  </si>
  <si>
    <t>ts</t>
  </si>
  <si>
    <t>奶</t>
  </si>
  <si>
    <t>园</t>
  </si>
  <si>
    <t>碱</t>
  </si>
  <si>
    <t>山亦</t>
  </si>
  <si>
    <t>sw</t>
  </si>
  <si>
    <t>双子</t>
  </si>
  <si>
    <t>雨鹤</t>
  </si>
  <si>
    <t>流星队</t>
  </si>
  <si>
    <t>菲</t>
  </si>
  <si>
    <t>ud</t>
  </si>
  <si>
    <t>生日卡</t>
  </si>
  <si>
    <t>称号</t>
  </si>
  <si>
    <t>慕离</t>
  </si>
  <si>
    <t>katie</t>
  </si>
  <si>
    <t>南梦</t>
  </si>
  <si>
    <t>h</t>
  </si>
  <si>
    <t>土豆</t>
  </si>
  <si>
    <t>镆蛋白</t>
  </si>
  <si>
    <t>红包</t>
  </si>
  <si>
    <t>毛毛雨</t>
  </si>
  <si>
    <t>红月</t>
  </si>
  <si>
    <t>蜂</t>
  </si>
  <si>
    <t>cn</t>
  </si>
  <si>
    <t>已交</t>
  </si>
  <si>
    <t>北</t>
  </si>
  <si>
    <t>星</t>
  </si>
  <si>
    <t>真</t>
  </si>
  <si>
    <t>毛</t>
  </si>
  <si>
    <t>司</t>
  </si>
  <si>
    <t>雷</t>
  </si>
  <si>
    <t>泉</t>
  </si>
  <si>
    <t>岚</t>
  </si>
  <si>
    <t>栗</t>
  </si>
  <si>
    <t>斑</t>
  </si>
  <si>
    <t>友也</t>
  </si>
  <si>
    <t>兔</t>
  </si>
  <si>
    <t>创</t>
  </si>
  <si>
    <t>光</t>
  </si>
  <si>
    <t>彩</t>
  </si>
  <si>
    <t>爱拉</t>
  </si>
  <si>
    <t>巽</t>
  </si>
  <si>
    <t>麻油</t>
  </si>
  <si>
    <t>英</t>
  </si>
  <si>
    <t>涉</t>
  </si>
  <si>
    <t>桃</t>
  </si>
  <si>
    <t>弓</t>
  </si>
  <si>
    <t>千</t>
  </si>
  <si>
    <t>puka</t>
  </si>
  <si>
    <t>虎</t>
  </si>
  <si>
    <t>忍</t>
  </si>
  <si>
    <t>翠</t>
  </si>
  <si>
    <t>宗</t>
  </si>
  <si>
    <t>咪</t>
  </si>
  <si>
    <t>夏</t>
  </si>
  <si>
    <t>纺</t>
  </si>
  <si>
    <t>宙</t>
  </si>
  <si>
    <t>燐</t>
  </si>
  <si>
    <t>尼</t>
  </si>
  <si>
    <t>hmr</t>
  </si>
  <si>
    <t>琥珀</t>
  </si>
  <si>
    <t>零</t>
  </si>
  <si>
    <t>薰</t>
  </si>
  <si>
    <t>晃</t>
  </si>
  <si>
    <t>多</t>
  </si>
  <si>
    <t>日向</t>
  </si>
  <si>
    <t>裕太</t>
  </si>
  <si>
    <t>敬</t>
  </si>
  <si>
    <t>红</t>
  </si>
  <si>
    <t>飒</t>
  </si>
  <si>
    <t>ngs</t>
  </si>
  <si>
    <t>日和</t>
  </si>
  <si>
    <t>纯</t>
  </si>
  <si>
    <t>茨</t>
  </si>
  <si>
    <t>GitHub地址：</t>
  </si>
  <si>
    <t>https://github.com/Banny-D/GGTabulator</t>
  </si>
  <si>
    <t>Github下载：</t>
  </si>
  <si>
    <t>https://github.com/Banny-D/GGTabulator/releases/download/Latest/GGT_latest.zip</t>
  </si>
  <si>
    <t>任何出现的无法解决的问题，可以将问题描述并附上你的input文件发送到：675386979@qq.com</t>
  </si>
  <si>
    <t>建议先观看：</t>
  </si>
  <si>
    <t>https://www.bilibili.com/video/BV1bo4y1L7k7/</t>
  </si>
  <si>
    <t>或记事本打开README.md</t>
  </si>
  <si>
    <t>Q1：运行之后没有程序框，而且也没有输出文件output.xlsx，我该怎么办？</t>
  </si>
  <si>
    <r>
      <rPr>
        <sz val="11"/>
        <rFont val="等线"/>
        <charset val="134"/>
      </rPr>
      <t>大多时候是</t>
    </r>
    <r>
      <rPr>
        <b/>
        <sz val="11"/>
        <rFont val="等线"/>
        <charset val="134"/>
      </rPr>
      <t>输入表格</t>
    </r>
    <r>
      <rPr>
        <sz val="11"/>
        <rFont val="等线"/>
        <charset val="134"/>
      </rPr>
      <t>的格式问题。请按照说明严格遵守格式规则填写input表格，需要注意：</t>
    </r>
  </si>
  <si>
    <t>1. 第一列不要出现空值</t>
  </si>
  <si>
    <t>2. 第二列是调价，第三列是数量，两列的顺序不要弄反</t>
  </si>
  <si>
    <t>3. 第二、三列除了填写分盒名称的行可以为空以外，不要有任何空行，调价为0的地方就填写0，不要空着</t>
  </si>
  <si>
    <t>4. 检查cn列表的区域有没有空单元格且这个空格右边还写了cn。如果有，请删除空格并把右边的单元格都前移，直至中间没有任何空单元格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</si>
</sst>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1"/>
      <name val="等线"/>
      <charset val="134"/>
    </font>
    <font>
      <u/>
      <sz val="11"/>
      <color theme="10"/>
      <name val="等线"/>
      <charset val="134"/>
    </font>
    <font>
      <u/>
      <sz val="11"/>
      <color rgb="FF800080"/>
      <name val="等线"/>
      <charset val="134"/>
    </font>
    <font>
      <b/>
      <sz val="11"/>
      <name val="等线"/>
      <charset val="134"/>
    </font>
    <font>
      <sz val="14"/>
      <color theme="4" tint="-0.5"/>
      <name val="黑体"/>
      <charset val="134"/>
    </font>
    <font>
      <b/>
      <sz val="11"/>
      <color rgb="FF000000"/>
      <name val="等线"/>
      <charset val="134"/>
    </font>
    <font>
      <sz val="12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4" tint="-0.25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theme="4" tint="0.4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5" tint="-0.25"/>
      <name val="等线"/>
      <charset val="134"/>
      <scheme val="minor"/>
    </font>
    <font>
      <sz val="12"/>
      <color theme="7" tint="0.4"/>
      <name val="等线"/>
      <charset val="134"/>
      <scheme val="minor"/>
    </font>
    <font>
      <sz val="12"/>
      <color theme="4" tint="-0.25"/>
      <name val="等线"/>
      <charset val="134"/>
      <scheme val="minor"/>
    </font>
    <font>
      <sz val="11"/>
      <color theme="3" tint="0.6"/>
      <name val="等线"/>
      <charset val="134"/>
      <scheme val="minor"/>
    </font>
    <font>
      <sz val="12"/>
      <color theme="3" tint="0.6"/>
      <name val="等线"/>
      <charset val="134"/>
      <scheme val="minor"/>
    </font>
    <font>
      <sz val="11"/>
      <color theme="2" tint="-0.1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theme="8" tint="-0.25"/>
      <name val="等线"/>
      <charset val="134"/>
      <scheme val="minor"/>
    </font>
    <font>
      <sz val="12"/>
      <color rgb="FF0070C0"/>
      <name val="等线"/>
      <charset val="134"/>
      <scheme val="minor"/>
    </font>
    <font>
      <sz val="12"/>
      <color theme="2" tint="-0.1"/>
      <name val="等线"/>
      <charset val="134"/>
      <scheme val="minor"/>
    </font>
    <font>
      <b/>
      <sz val="12"/>
      <name val="等线"/>
      <charset val="134"/>
      <scheme val="minor"/>
    </font>
    <font>
      <sz val="11"/>
      <color rgb="FF548235"/>
      <name val="宋体"/>
      <charset val="134"/>
    </font>
    <font>
      <sz val="11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 style="thin">
        <color theme="4" tint="0.399975585192419"/>
      </right>
      <top style="medium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medium">
        <color theme="4"/>
      </top>
      <bottom style="thin">
        <color theme="4" tint="0.399975585192419"/>
      </bottom>
      <diagonal/>
    </border>
    <border>
      <left style="thin">
        <color theme="4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 style="thin">
        <color theme="4" tint="0.399975585192419"/>
      </right>
      <top style="thin">
        <color theme="4" tint="0.399975585192419"/>
      </top>
      <bottom style="thin">
        <color theme="4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7" borderId="12" applyNumberFormat="0" applyAlignment="0" applyProtection="0">
      <alignment vertical="center"/>
    </xf>
    <xf numFmtId="0" fontId="36" fillId="8" borderId="13" applyNumberFormat="0" applyAlignment="0" applyProtection="0">
      <alignment vertical="center"/>
    </xf>
    <xf numFmtId="0" fontId="37" fillId="8" borderId="12" applyNumberFormat="0" applyAlignment="0" applyProtection="0">
      <alignment vertical="center"/>
    </xf>
    <xf numFmtId="0" fontId="38" fillId="9" borderId="14" applyNumberFormat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6">
      <alignment vertical="center"/>
    </xf>
    <xf numFmtId="0" fontId="2" fillId="0" borderId="0" xfId="6" applyFont="1">
      <alignment vertic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/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17" fillId="3" borderId="0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3" fillId="3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26" fillId="5" borderId="0" xfId="0" applyFont="1" applyFill="1" applyBorder="1" applyAlignment="1">
      <alignment horizontal="left" vertical="center"/>
    </xf>
    <xf numFmtId="0" fontId="26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7" fillId="5" borderId="0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libili.com/video/BV1bo4y1L7k7/" TargetMode="External"/><Relationship Id="rId2" Type="http://schemas.openxmlformats.org/officeDocument/2006/relationships/hyperlink" Target="https://github.com/Banny-D/GGTabulator/releases/download/Latest/GGT_latest.zip" TargetMode="External"/><Relationship Id="rId1" Type="http://schemas.openxmlformats.org/officeDocument/2006/relationships/hyperlink" Target="https://github.com/Banny-D/GGTabul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5"/>
  <sheetViews>
    <sheetView zoomScale="115" zoomScaleNormal="115" topLeftCell="A186" workbookViewId="0">
      <selection activeCell="K127" sqref="K127"/>
    </sheetView>
  </sheetViews>
  <sheetFormatPr defaultColWidth="9" defaultRowHeight="13.8"/>
  <sheetData>
    <row r="1" spans="1:7">
      <c r="A1" s="16" t="s">
        <v>0</v>
      </c>
      <c r="B1" s="16" t="s">
        <v>1</v>
      </c>
      <c r="C1" s="16" t="s">
        <v>2</v>
      </c>
      <c r="D1" s="16">
        <v>19.23</v>
      </c>
      <c r="E1" s="16"/>
      <c r="F1" s="16"/>
      <c r="G1" s="2"/>
    </row>
    <row r="2" ht="15.6" spans="1:17">
      <c r="A2" s="17" t="s">
        <v>3</v>
      </c>
      <c r="B2" s="18">
        <v>-1</v>
      </c>
      <c r="C2" s="19">
        <v>3</v>
      </c>
      <c r="D2" s="20" t="s">
        <v>4</v>
      </c>
      <c r="E2" s="21" t="s">
        <v>5</v>
      </c>
      <c r="F2" s="21" t="s">
        <v>6</v>
      </c>
      <c r="G2" s="22"/>
      <c r="H2" s="22"/>
      <c r="I2" s="26"/>
      <c r="J2" s="26"/>
      <c r="K2" s="26"/>
      <c r="L2" s="18"/>
      <c r="M2" s="18"/>
      <c r="N2" s="2"/>
      <c r="Q2" s="30"/>
    </row>
    <row r="3" ht="15.6" spans="1:17">
      <c r="A3" s="17" t="s">
        <v>7</v>
      </c>
      <c r="B3" s="18">
        <v>-2</v>
      </c>
      <c r="C3" s="19">
        <v>3</v>
      </c>
      <c r="D3" s="20" t="s">
        <v>8</v>
      </c>
      <c r="E3" s="20" t="s">
        <v>6</v>
      </c>
      <c r="F3" s="20">
        <v>37</v>
      </c>
      <c r="G3" s="20"/>
      <c r="H3" s="20"/>
      <c r="I3" s="18"/>
      <c r="J3" s="18"/>
      <c r="K3" s="18"/>
      <c r="L3" s="18"/>
      <c r="M3" s="18"/>
      <c r="N3" s="2"/>
      <c r="Q3" s="30"/>
    </row>
    <row r="4" ht="15.6" spans="1:17">
      <c r="A4" s="23" t="s">
        <v>9</v>
      </c>
      <c r="B4" s="18">
        <v>10</v>
      </c>
      <c r="C4" s="19">
        <v>3</v>
      </c>
      <c r="D4" s="20" t="s">
        <v>5</v>
      </c>
      <c r="E4" s="20" t="s">
        <v>5</v>
      </c>
      <c r="F4" s="20" t="s">
        <v>5</v>
      </c>
      <c r="G4" s="20"/>
      <c r="H4" s="20"/>
      <c r="I4" s="18"/>
      <c r="J4" s="18"/>
      <c r="K4" s="18"/>
      <c r="L4" s="18"/>
      <c r="M4" s="18"/>
      <c r="N4" s="2"/>
      <c r="Q4" s="30"/>
    </row>
    <row r="5" ht="15.6" spans="1:17">
      <c r="A5" s="17" t="s">
        <v>10</v>
      </c>
      <c r="B5" s="18">
        <v>-2</v>
      </c>
      <c r="C5" s="19">
        <v>3</v>
      </c>
      <c r="D5" s="20" t="s">
        <v>11</v>
      </c>
      <c r="E5" s="21" t="s">
        <v>12</v>
      </c>
      <c r="F5" s="21" t="s">
        <v>13</v>
      </c>
      <c r="G5" s="22"/>
      <c r="H5" s="22"/>
      <c r="I5" s="18"/>
      <c r="J5" s="18"/>
      <c r="K5" s="18"/>
      <c r="L5" s="32"/>
      <c r="M5" s="32"/>
      <c r="N5" s="2"/>
      <c r="Q5" s="30"/>
    </row>
    <row r="6" ht="15.6" spans="1:17">
      <c r="A6" s="23" t="s">
        <v>14</v>
      </c>
      <c r="B6" s="18">
        <v>10</v>
      </c>
      <c r="C6" s="19">
        <v>3</v>
      </c>
      <c r="D6" s="20" t="s">
        <v>12</v>
      </c>
      <c r="E6" s="20" t="s">
        <v>15</v>
      </c>
      <c r="F6" s="20" t="s">
        <v>13</v>
      </c>
      <c r="G6" s="20"/>
      <c r="H6" s="20"/>
      <c r="I6" s="28"/>
      <c r="J6" s="28"/>
      <c r="K6" s="28"/>
      <c r="L6" s="18"/>
      <c r="M6" s="18"/>
      <c r="N6" s="2"/>
      <c r="Q6" s="30"/>
    </row>
    <row r="7" ht="15.6" spans="1:17">
      <c r="A7" s="17" t="s">
        <v>16</v>
      </c>
      <c r="B7" s="18">
        <v>4</v>
      </c>
      <c r="C7" s="19">
        <v>3</v>
      </c>
      <c r="D7" s="20" t="s">
        <v>17</v>
      </c>
      <c r="E7" s="20" t="s">
        <v>15</v>
      </c>
      <c r="F7" s="20" t="s">
        <v>12</v>
      </c>
      <c r="G7" s="21"/>
      <c r="H7" s="21"/>
      <c r="I7" s="18"/>
      <c r="J7" s="18"/>
      <c r="K7" s="18"/>
      <c r="L7" s="18"/>
      <c r="M7" s="18"/>
      <c r="N7" s="30"/>
      <c r="O7" s="18"/>
      <c r="P7" s="18"/>
      <c r="Q7" s="30"/>
    </row>
    <row r="8" ht="15.6" spans="1:17">
      <c r="A8" s="17" t="s">
        <v>18</v>
      </c>
      <c r="B8" s="18">
        <v>-1</v>
      </c>
      <c r="C8" s="19">
        <v>3</v>
      </c>
      <c r="D8" s="20" t="s">
        <v>19</v>
      </c>
      <c r="E8" s="20" t="s">
        <v>20</v>
      </c>
      <c r="F8" s="20" t="s">
        <v>19</v>
      </c>
      <c r="G8" s="22"/>
      <c r="H8" s="22"/>
      <c r="I8" s="18"/>
      <c r="J8" s="18"/>
      <c r="K8" s="18"/>
      <c r="L8" s="18"/>
      <c r="M8" s="18"/>
      <c r="N8" s="30"/>
      <c r="O8" s="18"/>
      <c r="P8" s="18"/>
      <c r="Q8" s="30"/>
    </row>
    <row r="9" ht="15.6" spans="1:17">
      <c r="A9" s="23" t="s">
        <v>21</v>
      </c>
      <c r="B9" s="18">
        <v>7</v>
      </c>
      <c r="C9" s="19">
        <v>3</v>
      </c>
      <c r="D9" s="20" t="s">
        <v>22</v>
      </c>
      <c r="E9" s="20" t="s">
        <v>6</v>
      </c>
      <c r="F9" s="20" t="s">
        <v>23</v>
      </c>
      <c r="G9" s="21"/>
      <c r="H9" s="21"/>
      <c r="I9" s="18"/>
      <c r="J9" s="26"/>
      <c r="K9" s="26"/>
      <c r="L9" s="18"/>
      <c r="M9" s="18"/>
      <c r="N9" s="30"/>
      <c r="O9" s="18"/>
      <c r="P9" s="18"/>
      <c r="Q9" s="30"/>
    </row>
    <row r="10" ht="15.6" spans="1:17">
      <c r="A10" s="17" t="s">
        <v>24</v>
      </c>
      <c r="B10" s="18">
        <v>-1</v>
      </c>
      <c r="C10" s="19">
        <v>3</v>
      </c>
      <c r="D10" s="20" t="s">
        <v>25</v>
      </c>
      <c r="E10" s="20" t="s">
        <v>25</v>
      </c>
      <c r="F10" s="20" t="s">
        <v>25</v>
      </c>
      <c r="G10" s="20"/>
      <c r="H10" s="20"/>
      <c r="I10" s="18"/>
      <c r="J10" s="18"/>
      <c r="K10" s="18"/>
      <c r="L10" s="30"/>
      <c r="M10" s="30"/>
      <c r="N10" s="30"/>
      <c r="O10" s="18"/>
      <c r="P10" s="18"/>
      <c r="Q10" s="22"/>
    </row>
    <row r="11" ht="15.6" spans="1:17">
      <c r="A11" s="17" t="s">
        <v>26</v>
      </c>
      <c r="B11" s="18">
        <v>4</v>
      </c>
      <c r="C11" s="19">
        <v>3</v>
      </c>
      <c r="D11" s="20" t="s">
        <v>27</v>
      </c>
      <c r="E11" s="20" t="s">
        <v>13</v>
      </c>
      <c r="F11" s="20" t="s">
        <v>28</v>
      </c>
      <c r="G11" s="20"/>
      <c r="H11" s="20"/>
      <c r="I11" s="26"/>
      <c r="J11" s="26"/>
      <c r="K11" s="26"/>
      <c r="L11" s="18"/>
      <c r="M11" s="18"/>
      <c r="N11" s="30"/>
      <c r="O11" s="18"/>
      <c r="P11" s="18"/>
      <c r="Q11" s="30"/>
    </row>
    <row r="12" ht="15.6" spans="1:17">
      <c r="A12" s="17" t="s">
        <v>29</v>
      </c>
      <c r="B12" s="18">
        <v>-3</v>
      </c>
      <c r="C12" s="19">
        <v>3</v>
      </c>
      <c r="D12" s="20" t="s">
        <v>30</v>
      </c>
      <c r="E12" s="20" t="s">
        <v>31</v>
      </c>
      <c r="F12" s="21" t="s">
        <v>5</v>
      </c>
      <c r="G12" s="20"/>
      <c r="H12" s="20"/>
      <c r="I12" s="28"/>
      <c r="J12" s="28"/>
      <c r="K12" s="28"/>
      <c r="L12" s="18"/>
      <c r="M12" s="18"/>
      <c r="N12" s="30"/>
      <c r="O12" s="18"/>
      <c r="P12" s="18"/>
      <c r="Q12" s="30"/>
    </row>
    <row r="13" ht="15.6" spans="1:17">
      <c r="A13" s="17" t="s">
        <v>32</v>
      </c>
      <c r="B13" s="18">
        <v>-4</v>
      </c>
      <c r="C13" s="19">
        <v>3</v>
      </c>
      <c r="D13" s="20" t="s">
        <v>33</v>
      </c>
      <c r="E13" s="21" t="s">
        <v>15</v>
      </c>
      <c r="F13" s="21" t="s">
        <v>22</v>
      </c>
      <c r="G13" s="21"/>
      <c r="H13" s="21"/>
      <c r="I13" s="26"/>
      <c r="J13" s="26"/>
      <c r="K13" s="26"/>
      <c r="L13" s="18"/>
      <c r="M13" s="18"/>
      <c r="N13" s="30"/>
      <c r="O13" s="18"/>
      <c r="P13" s="18"/>
      <c r="Q13" s="30"/>
    </row>
    <row r="14" ht="15.6" spans="1:17">
      <c r="A14" s="17" t="s">
        <v>34</v>
      </c>
      <c r="B14" s="18">
        <v>-5</v>
      </c>
      <c r="C14" s="19">
        <v>3</v>
      </c>
      <c r="D14" s="20" t="s">
        <v>35</v>
      </c>
      <c r="E14" s="20" t="s">
        <v>36</v>
      </c>
      <c r="F14" s="20" t="s">
        <v>36</v>
      </c>
      <c r="G14" s="18"/>
      <c r="H14" s="18"/>
      <c r="I14" s="18"/>
      <c r="J14" s="26"/>
      <c r="K14" s="26"/>
      <c r="L14" s="18"/>
      <c r="M14" s="18"/>
      <c r="N14" s="30"/>
      <c r="O14" s="18"/>
      <c r="P14" s="18"/>
      <c r="Q14" s="30"/>
    </row>
    <row r="15" ht="15.6" spans="1:17">
      <c r="A15" s="17" t="s">
        <v>37</v>
      </c>
      <c r="B15" s="18">
        <v>-5</v>
      </c>
      <c r="C15" s="19">
        <v>3</v>
      </c>
      <c r="D15" s="20" t="s">
        <v>38</v>
      </c>
      <c r="E15" s="20" t="s">
        <v>38</v>
      </c>
      <c r="F15" s="20" t="s">
        <v>38</v>
      </c>
      <c r="G15" s="18"/>
      <c r="H15" s="18"/>
      <c r="I15" s="18"/>
      <c r="J15" s="18"/>
      <c r="K15" s="18"/>
      <c r="L15" s="18"/>
      <c r="M15" s="18"/>
      <c r="N15" s="30"/>
      <c r="O15" s="18"/>
      <c r="P15" s="18"/>
      <c r="Q15" s="30"/>
    </row>
    <row r="16" ht="15.6" spans="1:17">
      <c r="A16" s="17" t="s">
        <v>39</v>
      </c>
      <c r="B16" s="24">
        <v>-3</v>
      </c>
      <c r="C16" s="19">
        <v>3</v>
      </c>
      <c r="D16" s="20" t="s">
        <v>40</v>
      </c>
      <c r="E16" s="25" t="s">
        <v>41</v>
      </c>
      <c r="F16" s="21" t="s">
        <v>5</v>
      </c>
      <c r="G16" s="18"/>
      <c r="H16" s="18"/>
      <c r="I16" s="18"/>
      <c r="J16" s="18"/>
      <c r="K16" s="18"/>
      <c r="L16" s="18"/>
      <c r="M16" s="18"/>
      <c r="N16" s="30"/>
      <c r="O16" s="18"/>
      <c r="P16" s="18"/>
      <c r="Q16" s="30"/>
    </row>
    <row r="17" ht="15.6" spans="1:17">
      <c r="A17" s="17" t="s">
        <v>42</v>
      </c>
      <c r="B17" s="18">
        <v>-5</v>
      </c>
      <c r="C17" s="19">
        <v>3</v>
      </c>
      <c r="D17" s="20" t="s">
        <v>38</v>
      </c>
      <c r="E17" s="20" t="s">
        <v>43</v>
      </c>
      <c r="F17" s="20" t="s">
        <v>38</v>
      </c>
      <c r="G17" s="18"/>
      <c r="H17" s="26"/>
      <c r="I17" s="26"/>
      <c r="J17" s="26"/>
      <c r="K17" s="26"/>
      <c r="L17" s="18"/>
      <c r="M17" s="18"/>
      <c r="N17" s="30"/>
      <c r="O17" s="18"/>
      <c r="P17" s="18"/>
      <c r="Q17" s="30"/>
    </row>
    <row r="18" ht="15.6" spans="1:17">
      <c r="A18" s="17" t="s">
        <v>44</v>
      </c>
      <c r="B18" s="18">
        <v>-3</v>
      </c>
      <c r="C18" s="19">
        <v>3</v>
      </c>
      <c r="D18" s="20" t="s">
        <v>23</v>
      </c>
      <c r="E18" s="20" t="s">
        <v>23</v>
      </c>
      <c r="F18" s="20" t="s">
        <v>23</v>
      </c>
      <c r="G18" s="18"/>
      <c r="H18" s="18"/>
      <c r="I18" s="18"/>
      <c r="J18" s="18"/>
      <c r="K18" s="26"/>
      <c r="L18" s="18"/>
      <c r="M18" s="18"/>
      <c r="N18" s="30"/>
      <c r="O18" s="18"/>
      <c r="P18" s="18"/>
      <c r="Q18" s="30"/>
    </row>
    <row r="19" ht="15.6" spans="1:17">
      <c r="A19" s="16" t="s">
        <v>45</v>
      </c>
      <c r="B19" s="18"/>
      <c r="C19" s="19"/>
      <c r="D19" s="16">
        <v>19.23</v>
      </c>
      <c r="E19" s="18"/>
      <c r="F19" s="18"/>
      <c r="G19" s="18"/>
      <c r="H19" s="18"/>
      <c r="I19" s="18"/>
      <c r="J19" s="18"/>
      <c r="K19" s="18"/>
      <c r="L19" s="18"/>
      <c r="M19" s="18"/>
      <c r="N19" s="30"/>
      <c r="O19" s="18"/>
      <c r="P19" s="18"/>
      <c r="Q19" s="30"/>
    </row>
    <row r="20" ht="15.6" spans="1:17">
      <c r="A20" s="23" t="s">
        <v>46</v>
      </c>
      <c r="B20" s="18">
        <v>6</v>
      </c>
      <c r="C20" s="19">
        <v>4</v>
      </c>
      <c r="D20" s="20" t="s">
        <v>47</v>
      </c>
      <c r="E20" s="20" t="s">
        <v>48</v>
      </c>
      <c r="F20" s="25" t="s">
        <v>49</v>
      </c>
      <c r="G20" s="20" t="s">
        <v>50</v>
      </c>
      <c r="H20" s="18"/>
      <c r="I20" s="18"/>
      <c r="J20" s="18"/>
      <c r="K20" s="18"/>
      <c r="L20" s="18"/>
      <c r="M20" s="18"/>
      <c r="N20" s="30"/>
      <c r="O20" s="18"/>
      <c r="P20" s="18"/>
      <c r="Q20" s="30"/>
    </row>
    <row r="21" ht="15.6" spans="1:17">
      <c r="A21" s="23" t="s">
        <v>51</v>
      </c>
      <c r="B21" s="18">
        <v>6</v>
      </c>
      <c r="C21" s="19">
        <v>4</v>
      </c>
      <c r="D21" s="20" t="s">
        <v>30</v>
      </c>
      <c r="E21" s="20" t="s">
        <v>30</v>
      </c>
      <c r="F21" s="20" t="s">
        <v>30</v>
      </c>
      <c r="G21" s="20" t="s">
        <v>52</v>
      </c>
      <c r="H21" s="18"/>
      <c r="I21" s="18"/>
      <c r="J21" s="18"/>
      <c r="K21" s="18"/>
      <c r="L21" s="18"/>
      <c r="M21" s="18"/>
      <c r="N21" s="2"/>
      <c r="Q21" s="30"/>
    </row>
    <row r="22" ht="15.6" spans="1:17">
      <c r="A22" s="23" t="s">
        <v>53</v>
      </c>
      <c r="B22" s="18">
        <v>10</v>
      </c>
      <c r="C22" s="19">
        <v>4</v>
      </c>
      <c r="D22" s="20" t="s">
        <v>54</v>
      </c>
      <c r="E22" s="20" t="s">
        <v>6</v>
      </c>
      <c r="F22" s="27" t="s">
        <v>55</v>
      </c>
      <c r="G22" s="20" t="s">
        <v>56</v>
      </c>
      <c r="H22" s="18"/>
      <c r="I22" s="18"/>
      <c r="J22" s="26"/>
      <c r="K22" s="26"/>
      <c r="L22" s="18"/>
      <c r="M22" s="18"/>
      <c r="N22" s="2"/>
      <c r="Q22" s="30"/>
    </row>
    <row r="23" ht="15.6" spans="1:17">
      <c r="A23" s="17" t="s">
        <v>57</v>
      </c>
      <c r="B23" s="18">
        <v>-2</v>
      </c>
      <c r="C23" s="19">
        <v>4</v>
      </c>
      <c r="D23" s="20" t="s">
        <v>58</v>
      </c>
      <c r="E23" s="20" t="s">
        <v>59</v>
      </c>
      <c r="F23" s="20" t="s">
        <v>60</v>
      </c>
      <c r="G23" s="21" t="s">
        <v>47</v>
      </c>
      <c r="H23" s="18"/>
      <c r="I23" s="18"/>
      <c r="J23" s="18"/>
      <c r="K23" s="18"/>
      <c r="L23" s="30"/>
      <c r="M23" s="30"/>
      <c r="N23" s="2"/>
      <c r="Q23" s="30"/>
    </row>
    <row r="24" ht="15.6" spans="1:17">
      <c r="A24" s="17" t="s">
        <v>61</v>
      </c>
      <c r="B24" s="18">
        <v>4</v>
      </c>
      <c r="C24" s="19">
        <v>4</v>
      </c>
      <c r="D24" s="20" t="s">
        <v>47</v>
      </c>
      <c r="E24" s="20" t="s">
        <v>22</v>
      </c>
      <c r="F24" s="20" t="s">
        <v>22</v>
      </c>
      <c r="G24" s="20" t="s">
        <v>48</v>
      </c>
      <c r="H24" s="18"/>
      <c r="I24" s="18"/>
      <c r="J24" s="18"/>
      <c r="K24" s="18"/>
      <c r="L24" s="18"/>
      <c r="M24" s="18"/>
      <c r="N24" s="2"/>
      <c r="Q24" s="30"/>
    </row>
    <row r="25" ht="15.6" spans="1:17">
      <c r="A25" s="17" t="s">
        <v>62</v>
      </c>
      <c r="B25" s="18">
        <v>4</v>
      </c>
      <c r="C25" s="19">
        <v>4</v>
      </c>
      <c r="D25" s="20" t="s">
        <v>63</v>
      </c>
      <c r="E25" s="20" t="s">
        <v>64</v>
      </c>
      <c r="F25" s="20" t="s">
        <v>64</v>
      </c>
      <c r="G25" s="20" t="s">
        <v>56</v>
      </c>
      <c r="H25" s="18"/>
      <c r="I25" s="18"/>
      <c r="J25" s="18"/>
      <c r="K25" s="18"/>
      <c r="L25" s="18"/>
      <c r="M25" s="18"/>
      <c r="N25" s="2"/>
      <c r="Q25" s="30"/>
    </row>
    <row r="26" ht="15.6" spans="1:17">
      <c r="A26" s="17" t="s">
        <v>65</v>
      </c>
      <c r="B26" s="18">
        <v>-4</v>
      </c>
      <c r="C26" s="19">
        <v>4</v>
      </c>
      <c r="D26" s="20" t="s">
        <v>66</v>
      </c>
      <c r="E26" s="20" t="s">
        <v>66</v>
      </c>
      <c r="F26" s="21" t="s">
        <v>48</v>
      </c>
      <c r="G26" s="21" t="s">
        <v>55</v>
      </c>
      <c r="H26" s="18"/>
      <c r="I26" s="18"/>
      <c r="J26" s="18"/>
      <c r="K26" s="18"/>
      <c r="L26" s="18"/>
      <c r="M26" s="18"/>
      <c r="N26" s="2"/>
      <c r="Q26" s="30"/>
    </row>
    <row r="27" ht="15.6" spans="1:18">
      <c r="A27" s="17" t="s">
        <v>67</v>
      </c>
      <c r="B27" s="18">
        <v>5</v>
      </c>
      <c r="C27" s="19">
        <v>4</v>
      </c>
      <c r="D27" s="20" t="s">
        <v>20</v>
      </c>
      <c r="E27" s="20" t="s">
        <v>68</v>
      </c>
      <c r="F27" s="20" t="s">
        <v>56</v>
      </c>
      <c r="G27" s="20" t="s">
        <v>56</v>
      </c>
      <c r="H27" s="18"/>
      <c r="I27" s="18"/>
      <c r="J27" s="18"/>
      <c r="K27" s="18"/>
      <c r="L27" s="18"/>
      <c r="M27" s="18"/>
      <c r="N27" s="2"/>
      <c r="Q27" s="36"/>
      <c r="R27" s="36"/>
    </row>
    <row r="28" ht="15.6" spans="1:18">
      <c r="A28" s="17" t="s">
        <v>69</v>
      </c>
      <c r="B28" s="18">
        <v>3</v>
      </c>
      <c r="C28" s="19">
        <v>4</v>
      </c>
      <c r="D28" s="20" t="s">
        <v>70</v>
      </c>
      <c r="E28" s="20" t="s">
        <v>68</v>
      </c>
      <c r="F28" s="20" t="s">
        <v>50</v>
      </c>
      <c r="G28" s="20" t="s">
        <v>70</v>
      </c>
      <c r="H28" s="18"/>
      <c r="I28" s="18"/>
      <c r="J28" s="26"/>
      <c r="K28" s="26"/>
      <c r="L28" s="18"/>
      <c r="M28" s="18"/>
      <c r="N28" s="2"/>
      <c r="Q28" s="36"/>
      <c r="R28" s="36"/>
    </row>
    <row r="29" ht="15.6" spans="1:18">
      <c r="A29" s="17" t="s">
        <v>71</v>
      </c>
      <c r="B29" s="18">
        <v>0</v>
      </c>
      <c r="C29" s="19">
        <v>4</v>
      </c>
      <c r="D29" s="20" t="s">
        <v>72</v>
      </c>
      <c r="E29" s="20" t="s">
        <v>73</v>
      </c>
      <c r="F29" s="20" t="s">
        <v>73</v>
      </c>
      <c r="G29" s="20" t="s">
        <v>50</v>
      </c>
      <c r="H29" s="26"/>
      <c r="I29" s="26"/>
      <c r="J29" s="26"/>
      <c r="K29" s="26"/>
      <c r="L29" s="18"/>
      <c r="M29" s="18"/>
      <c r="N29" s="2"/>
      <c r="Q29" s="36"/>
      <c r="R29" s="36"/>
    </row>
    <row r="30" ht="15.6" spans="1:18">
      <c r="A30" s="17" t="s">
        <v>74</v>
      </c>
      <c r="B30" s="18">
        <v>-6</v>
      </c>
      <c r="C30" s="19">
        <v>4</v>
      </c>
      <c r="D30" s="20" t="s">
        <v>75</v>
      </c>
      <c r="E30" s="20" t="s">
        <v>50</v>
      </c>
      <c r="F30" s="20" t="s">
        <v>76</v>
      </c>
      <c r="G30" s="20" t="s">
        <v>76</v>
      </c>
      <c r="H30" s="18"/>
      <c r="I30" s="26"/>
      <c r="J30" s="26"/>
      <c r="K30" s="26"/>
      <c r="L30" s="18"/>
      <c r="M30" s="18"/>
      <c r="N30" s="2"/>
      <c r="Q30" s="36"/>
      <c r="R30" s="36"/>
    </row>
    <row r="31" ht="15.6" spans="1:18">
      <c r="A31" s="17" t="s">
        <v>77</v>
      </c>
      <c r="B31" s="18">
        <v>-6</v>
      </c>
      <c r="C31" s="19">
        <v>4</v>
      </c>
      <c r="D31" s="20" t="s">
        <v>78</v>
      </c>
      <c r="E31" s="20" t="s">
        <v>50</v>
      </c>
      <c r="F31" s="20" t="s">
        <v>79</v>
      </c>
      <c r="G31" s="20" t="s">
        <v>79</v>
      </c>
      <c r="H31" s="18"/>
      <c r="I31" s="18"/>
      <c r="J31" s="18"/>
      <c r="K31" s="26"/>
      <c r="L31" s="18"/>
      <c r="M31" s="18"/>
      <c r="N31" s="2"/>
      <c r="Q31" s="37"/>
      <c r="R31" s="37"/>
    </row>
    <row r="32" ht="15.6" spans="1:18">
      <c r="A32" s="17" t="s">
        <v>80</v>
      </c>
      <c r="B32" s="18">
        <v>0</v>
      </c>
      <c r="C32" s="19">
        <v>4</v>
      </c>
      <c r="D32" s="20" t="s">
        <v>81</v>
      </c>
      <c r="E32" s="20" t="s">
        <v>5</v>
      </c>
      <c r="F32" s="20" t="s">
        <v>82</v>
      </c>
      <c r="G32" s="20" t="s">
        <v>82</v>
      </c>
      <c r="H32" s="28"/>
      <c r="I32" s="28"/>
      <c r="J32" s="28"/>
      <c r="K32" s="28"/>
      <c r="L32" s="18"/>
      <c r="M32" s="18"/>
      <c r="N32" s="2"/>
      <c r="Q32" s="36"/>
      <c r="R32" s="36"/>
    </row>
    <row r="33" ht="15.6" spans="1:18">
      <c r="A33" s="17" t="s">
        <v>83</v>
      </c>
      <c r="B33" s="18">
        <v>-8</v>
      </c>
      <c r="C33" s="19">
        <v>4</v>
      </c>
      <c r="D33" s="21" t="s">
        <v>6</v>
      </c>
      <c r="E33" s="21" t="s">
        <v>54</v>
      </c>
      <c r="F33" s="21" t="s">
        <v>56</v>
      </c>
      <c r="G33" s="21" t="s">
        <v>52</v>
      </c>
      <c r="H33" s="18"/>
      <c r="I33" s="18"/>
      <c r="J33" s="18"/>
      <c r="K33" s="26"/>
      <c r="L33" s="18"/>
      <c r="M33" s="18"/>
      <c r="N33" s="2"/>
      <c r="Q33" s="36"/>
      <c r="R33" s="36"/>
    </row>
    <row r="34" ht="15.6" spans="1:18">
      <c r="A34" s="17" t="s">
        <v>84</v>
      </c>
      <c r="B34" s="18">
        <v>-5</v>
      </c>
      <c r="C34" s="19">
        <v>4</v>
      </c>
      <c r="D34" s="20" t="s">
        <v>85</v>
      </c>
      <c r="E34" s="20" t="s">
        <v>64</v>
      </c>
      <c r="F34" s="20" t="s">
        <v>23</v>
      </c>
      <c r="G34" s="20" t="s">
        <v>86</v>
      </c>
      <c r="H34" s="18"/>
      <c r="I34" s="18"/>
      <c r="J34" s="18"/>
      <c r="K34" s="18"/>
      <c r="L34" s="18"/>
      <c r="M34" s="18"/>
      <c r="N34" s="2"/>
      <c r="Q34" s="38"/>
      <c r="R34" s="38"/>
    </row>
    <row r="35" ht="15.6" spans="1:18">
      <c r="A35" s="17" t="s">
        <v>87</v>
      </c>
      <c r="B35" s="18">
        <v>-7</v>
      </c>
      <c r="C35" s="19">
        <v>4</v>
      </c>
      <c r="D35" s="20" t="s">
        <v>88</v>
      </c>
      <c r="E35" s="20" t="s">
        <v>89</v>
      </c>
      <c r="F35" s="21" t="s">
        <v>49</v>
      </c>
      <c r="G35" s="21" t="s">
        <v>30</v>
      </c>
      <c r="H35" s="18"/>
      <c r="I35" s="18"/>
      <c r="J35" s="26"/>
      <c r="K35" s="26"/>
      <c r="L35" s="18"/>
      <c r="M35" s="18"/>
      <c r="N35" s="2"/>
      <c r="Q35" s="36"/>
      <c r="R35" s="36"/>
    </row>
    <row r="36" ht="15.6" spans="1:18">
      <c r="A36" s="16" t="s">
        <v>90</v>
      </c>
      <c r="B36" s="19"/>
      <c r="C36" s="19"/>
      <c r="D36" s="16">
        <v>19.23</v>
      </c>
      <c r="E36" s="28"/>
      <c r="F36" s="28"/>
      <c r="G36" s="28"/>
      <c r="H36" s="28"/>
      <c r="I36" s="28"/>
      <c r="J36" s="28"/>
      <c r="K36" s="28"/>
      <c r="L36" s="18"/>
      <c r="M36" s="18"/>
      <c r="N36" s="2"/>
      <c r="Q36" s="36"/>
      <c r="R36" s="36"/>
    </row>
    <row r="37" ht="15.6" spans="1:18">
      <c r="A37" s="23" t="s">
        <v>91</v>
      </c>
      <c r="B37" s="18">
        <v>12</v>
      </c>
      <c r="C37" s="19">
        <v>5</v>
      </c>
      <c r="D37" s="20" t="s">
        <v>5</v>
      </c>
      <c r="E37" s="20" t="s">
        <v>5</v>
      </c>
      <c r="F37" s="20" t="s">
        <v>5</v>
      </c>
      <c r="G37" s="20" t="s">
        <v>5</v>
      </c>
      <c r="H37" s="20" t="s">
        <v>54</v>
      </c>
      <c r="I37" s="18"/>
      <c r="J37" s="18"/>
      <c r="K37" s="18"/>
      <c r="L37" s="32"/>
      <c r="M37" s="32"/>
      <c r="N37" s="2"/>
      <c r="Q37" s="36"/>
      <c r="R37" s="36"/>
    </row>
    <row r="38" ht="15.6" spans="1:18">
      <c r="A38" s="17" t="s">
        <v>92</v>
      </c>
      <c r="B38" s="18">
        <v>0</v>
      </c>
      <c r="C38" s="19">
        <v>5</v>
      </c>
      <c r="D38" s="20" t="s">
        <v>93</v>
      </c>
      <c r="E38" s="20" t="s">
        <v>93</v>
      </c>
      <c r="F38" s="20" t="s">
        <v>93</v>
      </c>
      <c r="G38" s="20" t="s">
        <v>93</v>
      </c>
      <c r="H38" s="20" t="s">
        <v>93</v>
      </c>
      <c r="I38" s="28"/>
      <c r="J38" s="28"/>
      <c r="K38" s="26"/>
      <c r="L38" s="17"/>
      <c r="M38" s="17"/>
      <c r="N38" s="2"/>
      <c r="Q38" s="36"/>
      <c r="R38" s="36"/>
    </row>
    <row r="39" ht="15.6" spans="1:18">
      <c r="A39" s="17" t="s">
        <v>94</v>
      </c>
      <c r="B39" s="18">
        <v>-1</v>
      </c>
      <c r="C39" s="19">
        <v>5</v>
      </c>
      <c r="D39" s="20" t="s">
        <v>13</v>
      </c>
      <c r="E39" s="20" t="s">
        <v>48</v>
      </c>
      <c r="F39" s="20" t="s">
        <v>95</v>
      </c>
      <c r="G39" s="25" t="s">
        <v>96</v>
      </c>
      <c r="H39" s="21" t="s">
        <v>5</v>
      </c>
      <c r="I39" s="26"/>
      <c r="J39" s="26"/>
      <c r="K39" s="26"/>
      <c r="L39" s="33"/>
      <c r="M39" s="33"/>
      <c r="N39" s="2"/>
      <c r="Q39" s="36"/>
      <c r="R39" s="36"/>
    </row>
    <row r="40" ht="15.6" spans="1:18">
      <c r="A40" s="17" t="s">
        <v>97</v>
      </c>
      <c r="B40" s="18">
        <v>-6</v>
      </c>
      <c r="C40" s="19">
        <v>5</v>
      </c>
      <c r="D40" s="20" t="s">
        <v>76</v>
      </c>
      <c r="E40" s="20" t="s">
        <v>98</v>
      </c>
      <c r="F40" s="20" t="s">
        <v>98</v>
      </c>
      <c r="G40" s="20" t="s">
        <v>98</v>
      </c>
      <c r="H40" s="20" t="s">
        <v>98</v>
      </c>
      <c r="I40" s="28"/>
      <c r="J40" s="28"/>
      <c r="K40" s="28"/>
      <c r="L40" s="17"/>
      <c r="M40" s="17"/>
      <c r="N40" s="2"/>
      <c r="Q40" s="36"/>
      <c r="R40" s="36"/>
    </row>
    <row r="41" ht="15.6" spans="1:18">
      <c r="A41" s="17" t="s">
        <v>99</v>
      </c>
      <c r="B41" s="18">
        <v>1</v>
      </c>
      <c r="C41" s="19">
        <v>5</v>
      </c>
      <c r="D41" s="20" t="s">
        <v>17</v>
      </c>
      <c r="E41" s="20" t="s">
        <v>100</v>
      </c>
      <c r="F41" s="20" t="s">
        <v>100</v>
      </c>
      <c r="G41" s="20" t="s">
        <v>100</v>
      </c>
      <c r="H41" s="20" t="s">
        <v>100</v>
      </c>
      <c r="I41" s="18"/>
      <c r="J41" s="18"/>
      <c r="K41" s="18"/>
      <c r="L41" s="17"/>
      <c r="M41" s="17"/>
      <c r="N41" s="2"/>
      <c r="Q41" s="36"/>
      <c r="R41" s="36"/>
    </row>
    <row r="42" ht="15.6" spans="1:18">
      <c r="A42" s="23" t="s">
        <v>101</v>
      </c>
      <c r="B42" s="18">
        <v>6</v>
      </c>
      <c r="C42" s="19">
        <v>5</v>
      </c>
      <c r="D42" s="20" t="s">
        <v>76</v>
      </c>
      <c r="E42" s="20" t="s">
        <v>76</v>
      </c>
      <c r="F42" s="20" t="s">
        <v>76</v>
      </c>
      <c r="G42" s="20" t="s">
        <v>76</v>
      </c>
      <c r="H42" s="20" t="s">
        <v>15</v>
      </c>
      <c r="I42" s="18"/>
      <c r="J42" s="18"/>
      <c r="K42" s="18"/>
      <c r="L42" s="17"/>
      <c r="M42" s="17"/>
      <c r="N42" s="2"/>
      <c r="Q42" s="36"/>
      <c r="R42" s="36"/>
    </row>
    <row r="43" ht="15.6" spans="1:18">
      <c r="A43" s="17" t="s">
        <v>102</v>
      </c>
      <c r="B43" s="18">
        <v>2</v>
      </c>
      <c r="C43" s="19">
        <v>5</v>
      </c>
      <c r="D43" s="20" t="s">
        <v>100</v>
      </c>
      <c r="E43" s="20" t="s">
        <v>100</v>
      </c>
      <c r="F43" s="20" t="s">
        <v>100</v>
      </c>
      <c r="G43" s="20" t="s">
        <v>100</v>
      </c>
      <c r="H43" s="20" t="s">
        <v>100</v>
      </c>
      <c r="I43" s="18"/>
      <c r="J43" s="18"/>
      <c r="K43" s="18"/>
      <c r="L43" s="17"/>
      <c r="M43" s="17"/>
      <c r="N43" s="2"/>
      <c r="Q43" s="38"/>
      <c r="R43" s="38"/>
    </row>
    <row r="44" ht="15.6" spans="1:18">
      <c r="A44" s="17" t="s">
        <v>103</v>
      </c>
      <c r="B44" s="18">
        <v>0</v>
      </c>
      <c r="C44" s="19">
        <v>5</v>
      </c>
      <c r="D44" s="20" t="s">
        <v>104</v>
      </c>
      <c r="E44" s="20" t="s">
        <v>28</v>
      </c>
      <c r="F44" s="20" t="s">
        <v>105</v>
      </c>
      <c r="G44" s="20" t="s">
        <v>106</v>
      </c>
      <c r="H44" s="20" t="s">
        <v>106</v>
      </c>
      <c r="I44" s="28"/>
      <c r="J44" s="28"/>
      <c r="K44" s="28"/>
      <c r="L44" s="33"/>
      <c r="M44" s="33"/>
      <c r="N44" s="2"/>
      <c r="Q44" s="36"/>
      <c r="R44" s="36"/>
    </row>
    <row r="45" ht="15.6" spans="1:18">
      <c r="A45" s="17" t="s">
        <v>107</v>
      </c>
      <c r="B45" s="18">
        <v>5</v>
      </c>
      <c r="C45" s="19">
        <v>5</v>
      </c>
      <c r="D45" s="20" t="s">
        <v>108</v>
      </c>
      <c r="E45" s="20" t="s">
        <v>13</v>
      </c>
      <c r="F45" s="20" t="s">
        <v>109</v>
      </c>
      <c r="G45" s="20" t="s">
        <v>108</v>
      </c>
      <c r="H45" s="20" t="s">
        <v>110</v>
      </c>
      <c r="I45" s="18"/>
      <c r="J45" s="18"/>
      <c r="K45" s="18"/>
      <c r="L45" s="17"/>
      <c r="M45" s="17"/>
      <c r="N45" s="2"/>
      <c r="Q45" s="36"/>
      <c r="R45" s="36"/>
    </row>
    <row r="46" ht="15.6" spans="1:18">
      <c r="A46" s="23" t="s">
        <v>111</v>
      </c>
      <c r="B46" s="18">
        <v>6</v>
      </c>
      <c r="C46" s="19">
        <v>5</v>
      </c>
      <c r="D46" s="20" t="s">
        <v>112</v>
      </c>
      <c r="E46" s="20" t="s">
        <v>113</v>
      </c>
      <c r="F46" s="20" t="s">
        <v>59</v>
      </c>
      <c r="G46" s="20" t="s">
        <v>114</v>
      </c>
      <c r="H46" s="20" t="s">
        <v>112</v>
      </c>
      <c r="I46" s="18"/>
      <c r="J46" s="18"/>
      <c r="K46" s="18"/>
      <c r="L46" s="17"/>
      <c r="M46" s="17"/>
      <c r="N46" s="2"/>
      <c r="Q46" s="36"/>
      <c r="R46" s="36"/>
    </row>
    <row r="47" ht="15.6" spans="1:18">
      <c r="A47" s="17" t="s">
        <v>115</v>
      </c>
      <c r="B47" s="18">
        <v>-3.5</v>
      </c>
      <c r="C47" s="19">
        <v>5</v>
      </c>
      <c r="D47" s="20" t="s">
        <v>25</v>
      </c>
      <c r="E47" s="20" t="s">
        <v>25</v>
      </c>
      <c r="F47" s="20" t="s">
        <v>25</v>
      </c>
      <c r="G47" s="20" t="s">
        <v>116</v>
      </c>
      <c r="H47" s="20" t="s">
        <v>50</v>
      </c>
      <c r="I47" s="18"/>
      <c r="J47" s="18"/>
      <c r="K47" s="18"/>
      <c r="L47" s="17"/>
      <c r="M47" s="17"/>
      <c r="N47" s="2"/>
      <c r="Q47" s="36"/>
      <c r="R47" s="36"/>
    </row>
    <row r="48" ht="15.6" spans="1:18">
      <c r="A48" s="17" t="s">
        <v>117</v>
      </c>
      <c r="B48" s="18">
        <v>-2.5</v>
      </c>
      <c r="C48" s="19">
        <v>5</v>
      </c>
      <c r="D48" s="20" t="s">
        <v>88</v>
      </c>
      <c r="E48" s="20" t="s">
        <v>114</v>
      </c>
      <c r="F48" s="20" t="s">
        <v>118</v>
      </c>
      <c r="G48" s="20" t="s">
        <v>119</v>
      </c>
      <c r="H48" s="20" t="s">
        <v>119</v>
      </c>
      <c r="I48" s="18"/>
      <c r="J48" s="18"/>
      <c r="K48" s="26"/>
      <c r="L48" s="17"/>
      <c r="M48" s="17"/>
      <c r="N48" s="2"/>
      <c r="Q48" s="36"/>
      <c r="R48" s="36"/>
    </row>
    <row r="49" ht="15.6" spans="1:18">
      <c r="A49" s="17" t="s">
        <v>120</v>
      </c>
      <c r="B49" s="18">
        <v>-6</v>
      </c>
      <c r="C49" s="19">
        <v>5</v>
      </c>
      <c r="D49" s="20" t="s">
        <v>104</v>
      </c>
      <c r="E49" s="20" t="s">
        <v>121</v>
      </c>
      <c r="F49" s="20" t="s">
        <v>121</v>
      </c>
      <c r="G49" s="20" t="s">
        <v>122</v>
      </c>
      <c r="H49" s="20" t="s">
        <v>122</v>
      </c>
      <c r="I49" s="18"/>
      <c r="J49" s="18"/>
      <c r="K49" s="26"/>
      <c r="L49" s="17"/>
      <c r="M49" s="17"/>
      <c r="N49" s="2"/>
      <c r="Q49" s="38"/>
      <c r="R49" s="38"/>
    </row>
    <row r="50" ht="15.6" spans="1:18">
      <c r="A50" s="17" t="s">
        <v>123</v>
      </c>
      <c r="B50" s="18">
        <v>-6</v>
      </c>
      <c r="C50" s="19">
        <v>5</v>
      </c>
      <c r="D50" s="20" t="s">
        <v>124</v>
      </c>
      <c r="E50" s="20" t="s">
        <v>125</v>
      </c>
      <c r="F50" s="20" t="s">
        <v>116</v>
      </c>
      <c r="G50" s="20" t="s">
        <v>116</v>
      </c>
      <c r="H50" s="20" t="s">
        <v>116</v>
      </c>
      <c r="I50" s="18"/>
      <c r="J50" s="18"/>
      <c r="K50" s="18"/>
      <c r="L50" s="33"/>
      <c r="M50" s="33"/>
      <c r="N50" s="2"/>
      <c r="Q50" s="39"/>
      <c r="R50" s="38"/>
    </row>
    <row r="51" ht="15.6" spans="1:11">
      <c r="A51" s="17" t="s">
        <v>126</v>
      </c>
      <c r="B51" s="18">
        <v>-6</v>
      </c>
      <c r="C51" s="19">
        <v>5</v>
      </c>
      <c r="D51" s="20" t="s">
        <v>125</v>
      </c>
      <c r="E51" s="20" t="s">
        <v>98</v>
      </c>
      <c r="F51" s="20" t="s">
        <v>98</v>
      </c>
      <c r="G51" s="20" t="s">
        <v>98</v>
      </c>
      <c r="H51" s="20" t="s">
        <v>98</v>
      </c>
      <c r="I51" s="18"/>
      <c r="J51" s="18"/>
      <c r="K51" s="18"/>
    </row>
    <row r="52" ht="15.6" spans="1:28">
      <c r="A52" s="17" t="s">
        <v>127</v>
      </c>
      <c r="B52" s="18">
        <v>-1</v>
      </c>
      <c r="C52" s="19">
        <v>5</v>
      </c>
      <c r="D52" s="20">
        <v>11</v>
      </c>
      <c r="E52" s="20">
        <v>37</v>
      </c>
      <c r="F52" s="20">
        <v>37</v>
      </c>
      <c r="G52" s="20">
        <v>37</v>
      </c>
      <c r="H52" s="20">
        <v>37</v>
      </c>
      <c r="I52" s="18"/>
      <c r="J52" s="18"/>
      <c r="K52" s="18"/>
      <c r="Q52" s="39"/>
      <c r="R52" s="39"/>
      <c r="S52" s="39"/>
      <c r="T52" s="39"/>
      <c r="U52" s="39"/>
      <c r="V52" s="39"/>
      <c r="W52" s="39"/>
      <c r="X52" s="39"/>
      <c r="Y52" s="39"/>
      <c r="Z52" s="47"/>
      <c r="AA52" s="47"/>
      <c r="AB52" s="47"/>
    </row>
    <row r="53" ht="15.6" spans="1:28">
      <c r="A53" s="16" t="s">
        <v>128</v>
      </c>
      <c r="B53" s="18"/>
      <c r="C53" s="19"/>
      <c r="D53" s="29">
        <v>5.77</v>
      </c>
      <c r="E53" s="20"/>
      <c r="F53" s="17"/>
      <c r="G53" s="17"/>
      <c r="H53" s="17"/>
      <c r="I53" s="17"/>
      <c r="J53" s="17"/>
      <c r="K53" s="18"/>
      <c r="L53" s="18"/>
      <c r="M53" s="18"/>
      <c r="N53" s="18"/>
      <c r="O53" s="18"/>
      <c r="P53" s="34"/>
      <c r="Q53" s="40"/>
      <c r="R53" s="40"/>
      <c r="S53" s="40"/>
      <c r="T53" s="40"/>
      <c r="U53" s="40"/>
      <c r="V53" s="40"/>
      <c r="W53" s="41"/>
      <c r="X53" s="42"/>
      <c r="Y53" s="42"/>
      <c r="Z53" s="42"/>
      <c r="AA53" s="42"/>
      <c r="AB53" s="42"/>
    </row>
    <row r="54" ht="15.6" spans="1:28">
      <c r="A54" s="23" t="s">
        <v>14</v>
      </c>
      <c r="B54" s="28">
        <v>5.5</v>
      </c>
      <c r="C54" s="19">
        <v>7</v>
      </c>
      <c r="D54" s="30" t="s">
        <v>12</v>
      </c>
      <c r="E54" s="30" t="s">
        <v>12</v>
      </c>
      <c r="F54" s="30" t="s">
        <v>12</v>
      </c>
      <c r="G54" s="30" t="s">
        <v>15</v>
      </c>
      <c r="H54" s="30" t="s">
        <v>114</v>
      </c>
      <c r="I54" s="30" t="s">
        <v>15</v>
      </c>
      <c r="J54" s="30" t="s">
        <v>13</v>
      </c>
      <c r="K54" s="19"/>
      <c r="L54" s="19"/>
      <c r="M54" s="19"/>
      <c r="N54" s="18"/>
      <c r="O54" s="18"/>
      <c r="P54" s="34"/>
      <c r="Q54" s="40"/>
      <c r="R54" s="40"/>
      <c r="S54" s="40"/>
      <c r="T54" s="40"/>
      <c r="U54" s="43"/>
      <c r="V54" s="43"/>
      <c r="W54" s="43"/>
      <c r="X54" s="44"/>
      <c r="Y54" s="44"/>
      <c r="Z54" s="44"/>
      <c r="AA54" s="42"/>
      <c r="AB54" s="42"/>
    </row>
    <row r="55" ht="15.6" spans="1:28">
      <c r="A55" s="17" t="s">
        <v>16</v>
      </c>
      <c r="B55" s="18">
        <v>2.5</v>
      </c>
      <c r="C55" s="19">
        <v>7</v>
      </c>
      <c r="D55" s="30" t="s">
        <v>17</v>
      </c>
      <c r="E55" s="30" t="s">
        <v>17</v>
      </c>
      <c r="F55" s="30" t="s">
        <v>17</v>
      </c>
      <c r="G55" s="30" t="s">
        <v>15</v>
      </c>
      <c r="H55" s="30" t="s">
        <v>12</v>
      </c>
      <c r="I55" s="30" t="s">
        <v>114</v>
      </c>
      <c r="J55" s="30" t="s">
        <v>15</v>
      </c>
      <c r="K55" s="21"/>
      <c r="L55" s="18"/>
      <c r="M55" s="18"/>
      <c r="N55" s="18"/>
      <c r="O55" s="18"/>
      <c r="P55" s="34"/>
      <c r="Q55" s="39"/>
      <c r="R55" s="39"/>
      <c r="S55" s="40"/>
      <c r="T55" s="40"/>
      <c r="U55" s="40"/>
      <c r="V55" s="40"/>
      <c r="W55" s="40"/>
      <c r="X55" s="45"/>
      <c r="Y55" s="42"/>
      <c r="Z55" s="42"/>
      <c r="AA55" s="42"/>
      <c r="AB55" s="42"/>
    </row>
    <row r="56" ht="15.6" spans="1:28">
      <c r="A56" s="17" t="s">
        <v>18</v>
      </c>
      <c r="B56" s="18">
        <v>-3</v>
      </c>
      <c r="C56" s="19">
        <v>7</v>
      </c>
      <c r="D56" s="30" t="s">
        <v>19</v>
      </c>
      <c r="E56" s="30" t="s">
        <v>19</v>
      </c>
      <c r="F56" s="30" t="s">
        <v>19</v>
      </c>
      <c r="G56" s="30" t="s">
        <v>19</v>
      </c>
      <c r="H56" s="30" t="s">
        <v>19</v>
      </c>
      <c r="I56" s="30" t="s">
        <v>19</v>
      </c>
      <c r="J56" s="30" t="s">
        <v>19</v>
      </c>
      <c r="K56" s="21"/>
      <c r="L56" s="18"/>
      <c r="M56" s="18"/>
      <c r="N56" s="34"/>
      <c r="O56" s="34"/>
      <c r="P56" s="34"/>
      <c r="Q56" s="40"/>
      <c r="R56" s="40"/>
      <c r="S56" s="40"/>
      <c r="T56" s="40"/>
      <c r="U56" s="40"/>
      <c r="V56" s="40"/>
      <c r="W56" s="40"/>
      <c r="X56" s="40"/>
      <c r="Y56" s="42"/>
      <c r="Z56" s="42"/>
      <c r="AA56" s="42"/>
      <c r="AB56" s="42"/>
    </row>
    <row r="57" ht="15.6" spans="1:28">
      <c r="A57" s="23" t="s">
        <v>21</v>
      </c>
      <c r="B57" s="28">
        <v>5</v>
      </c>
      <c r="C57" s="19">
        <v>7</v>
      </c>
      <c r="D57" s="30" t="s">
        <v>22</v>
      </c>
      <c r="E57" s="30" t="s">
        <v>22</v>
      </c>
      <c r="F57" s="30" t="s">
        <v>22</v>
      </c>
      <c r="G57" s="30" t="s">
        <v>22</v>
      </c>
      <c r="H57" s="30" t="s">
        <v>22</v>
      </c>
      <c r="I57" s="30" t="s">
        <v>6</v>
      </c>
      <c r="J57" s="30" t="s">
        <v>129</v>
      </c>
      <c r="K57" s="19"/>
      <c r="L57" s="19"/>
      <c r="M57" s="19"/>
      <c r="N57" s="34"/>
      <c r="O57" s="34"/>
      <c r="P57" s="34"/>
      <c r="Q57" s="39"/>
      <c r="R57" s="39"/>
      <c r="S57" s="39"/>
      <c r="T57" s="39"/>
      <c r="U57" s="39"/>
      <c r="V57" s="46"/>
      <c r="W57" s="46"/>
      <c r="X57" s="47"/>
      <c r="Y57" s="47"/>
      <c r="Z57" s="47"/>
      <c r="AA57" s="47"/>
      <c r="AB57" s="47"/>
    </row>
    <row r="58" ht="15.6" spans="1:28">
      <c r="A58" s="17" t="s">
        <v>24</v>
      </c>
      <c r="B58" s="18">
        <v>0</v>
      </c>
      <c r="C58" s="19">
        <v>7</v>
      </c>
      <c r="D58" s="30" t="s">
        <v>25</v>
      </c>
      <c r="E58" s="30" t="s">
        <v>25</v>
      </c>
      <c r="F58" s="30" t="s">
        <v>25</v>
      </c>
      <c r="G58" s="30" t="s">
        <v>25</v>
      </c>
      <c r="H58" s="30" t="s">
        <v>25</v>
      </c>
      <c r="I58" s="30" t="s">
        <v>130</v>
      </c>
      <c r="J58" s="31" t="s">
        <v>6</v>
      </c>
      <c r="K58" s="18"/>
      <c r="L58" s="18"/>
      <c r="M58" s="18"/>
      <c r="N58" s="34"/>
      <c r="O58" s="34"/>
      <c r="P58" s="34"/>
      <c r="Q58" s="40"/>
      <c r="R58" s="40"/>
      <c r="S58" s="40"/>
      <c r="T58" s="40"/>
      <c r="U58" s="40"/>
      <c r="V58" s="41"/>
      <c r="W58" s="41"/>
      <c r="X58" s="42"/>
      <c r="Y58" s="42"/>
      <c r="Z58" s="42"/>
      <c r="AA58" s="42"/>
      <c r="AB58" s="42"/>
    </row>
    <row r="59" ht="15.6" spans="1:28">
      <c r="A59" s="17" t="s">
        <v>26</v>
      </c>
      <c r="B59" s="18">
        <v>0.5</v>
      </c>
      <c r="C59" s="19">
        <v>7</v>
      </c>
      <c r="D59" s="30" t="s">
        <v>27</v>
      </c>
      <c r="E59" s="30" t="s">
        <v>27</v>
      </c>
      <c r="F59" s="30" t="s">
        <v>27</v>
      </c>
      <c r="G59" s="30" t="s">
        <v>131</v>
      </c>
      <c r="H59" s="30" t="s">
        <v>131</v>
      </c>
      <c r="I59" s="30" t="s">
        <v>131</v>
      </c>
      <c r="J59" s="30" t="s">
        <v>131</v>
      </c>
      <c r="K59" s="21"/>
      <c r="L59" s="21"/>
      <c r="M59" s="18"/>
      <c r="N59" s="34"/>
      <c r="O59" s="34"/>
      <c r="P59" s="34"/>
      <c r="Q59" s="39"/>
      <c r="R59" s="39"/>
      <c r="S59" s="39"/>
      <c r="T59" s="39"/>
      <c r="U59" s="39"/>
      <c r="V59" s="39"/>
      <c r="W59" s="39"/>
      <c r="X59" s="47"/>
      <c r="Y59" s="47"/>
      <c r="Z59" s="47"/>
      <c r="AA59" s="47"/>
      <c r="AB59" s="47"/>
    </row>
    <row r="60" ht="15.6" spans="1:28">
      <c r="A60" s="17" t="s">
        <v>29</v>
      </c>
      <c r="B60" s="18">
        <v>-3</v>
      </c>
      <c r="C60" s="19">
        <v>7</v>
      </c>
      <c r="D60" s="30" t="s">
        <v>30</v>
      </c>
      <c r="E60" s="30" t="s">
        <v>30</v>
      </c>
      <c r="F60" s="30" t="s">
        <v>30</v>
      </c>
      <c r="G60" s="30" t="s">
        <v>30</v>
      </c>
      <c r="H60" s="30" t="s">
        <v>30</v>
      </c>
      <c r="I60" s="30" t="s">
        <v>30</v>
      </c>
      <c r="J60" s="30" t="s">
        <v>30</v>
      </c>
      <c r="K60" s="35"/>
      <c r="L60" s="35"/>
      <c r="M60" s="17"/>
      <c r="N60" s="34"/>
      <c r="O60" s="34"/>
      <c r="P60" s="34"/>
      <c r="Q60" s="39"/>
      <c r="R60" s="39"/>
      <c r="S60" s="39"/>
      <c r="T60" s="39"/>
      <c r="U60" s="39"/>
      <c r="V60" s="39"/>
      <c r="W60" s="39"/>
      <c r="X60" s="47"/>
      <c r="Y60" s="47"/>
      <c r="Z60" s="47"/>
      <c r="AA60" s="47"/>
      <c r="AB60" s="47"/>
    </row>
    <row r="61" ht="15.6" spans="1:28">
      <c r="A61" s="17" t="s">
        <v>32</v>
      </c>
      <c r="B61" s="18">
        <v>-3</v>
      </c>
      <c r="C61" s="19">
        <v>7</v>
      </c>
      <c r="D61" s="30" t="s">
        <v>33</v>
      </c>
      <c r="E61" s="30" t="s">
        <v>33</v>
      </c>
      <c r="F61" s="30" t="s">
        <v>33</v>
      </c>
      <c r="G61" s="30" t="s">
        <v>33</v>
      </c>
      <c r="H61" s="30" t="s">
        <v>33</v>
      </c>
      <c r="I61" s="30" t="s">
        <v>33</v>
      </c>
      <c r="J61" s="30" t="s">
        <v>33</v>
      </c>
      <c r="K61" s="21"/>
      <c r="L61" s="18"/>
      <c r="M61" s="18"/>
      <c r="N61" s="34"/>
      <c r="O61" s="34"/>
      <c r="P61" s="34"/>
      <c r="Q61" s="40"/>
      <c r="R61" s="40"/>
      <c r="S61" s="40"/>
      <c r="T61" s="40"/>
      <c r="U61" s="41"/>
      <c r="V61" s="41"/>
      <c r="W61" s="41"/>
      <c r="X61" s="42"/>
      <c r="Y61" s="42"/>
      <c r="Z61" s="42"/>
      <c r="AA61" s="42"/>
      <c r="AB61" s="42"/>
    </row>
    <row r="62" ht="15.6" spans="1:28">
      <c r="A62" s="17" t="s">
        <v>115</v>
      </c>
      <c r="B62" s="18">
        <v>-2</v>
      </c>
      <c r="C62" s="19">
        <v>7</v>
      </c>
      <c r="D62" s="30" t="s">
        <v>25</v>
      </c>
      <c r="E62" s="30" t="s">
        <v>25</v>
      </c>
      <c r="F62" s="30" t="s">
        <v>25</v>
      </c>
      <c r="G62" s="31" t="s">
        <v>15</v>
      </c>
      <c r="H62" s="31" t="s">
        <v>13</v>
      </c>
      <c r="I62" s="31" t="s">
        <v>13</v>
      </c>
      <c r="J62" s="31" t="s">
        <v>12</v>
      </c>
      <c r="K62" s="18"/>
      <c r="L62" s="18"/>
      <c r="M62" s="19"/>
      <c r="N62" s="34"/>
      <c r="O62" s="34"/>
      <c r="P62" s="34"/>
      <c r="Q62" s="39"/>
      <c r="R62" s="39"/>
      <c r="S62" s="39"/>
      <c r="T62" s="46"/>
      <c r="U62" s="46"/>
      <c r="V62" s="46"/>
      <c r="W62" s="46"/>
      <c r="X62" s="47"/>
      <c r="Y62" s="47"/>
      <c r="Z62" s="47"/>
      <c r="AA62" s="47"/>
      <c r="AB62" s="47"/>
    </row>
    <row r="63" ht="15.6" spans="1:28">
      <c r="A63" s="17" t="s">
        <v>117</v>
      </c>
      <c r="B63" s="18">
        <v>-1</v>
      </c>
      <c r="C63" s="19">
        <v>7</v>
      </c>
      <c r="D63" s="30" t="s">
        <v>88</v>
      </c>
      <c r="E63" s="30" t="s">
        <v>88</v>
      </c>
      <c r="F63" s="30" t="s">
        <v>88</v>
      </c>
      <c r="G63" s="30" t="s">
        <v>15</v>
      </c>
      <c r="H63" s="30" t="s">
        <v>76</v>
      </c>
      <c r="I63" s="30" t="s">
        <v>76</v>
      </c>
      <c r="J63" s="30" t="s">
        <v>76</v>
      </c>
      <c r="K63" s="20"/>
      <c r="L63" s="20"/>
      <c r="M63" s="18"/>
      <c r="N63" s="34"/>
      <c r="O63" s="34"/>
      <c r="P63" s="34"/>
      <c r="Q63" s="40"/>
      <c r="R63" s="40"/>
      <c r="S63" s="40"/>
      <c r="T63" s="40"/>
      <c r="U63" s="40"/>
      <c r="V63" s="40"/>
      <c r="W63" s="40"/>
      <c r="X63" s="42"/>
      <c r="Y63" s="42"/>
      <c r="Z63" s="42"/>
      <c r="AA63" s="42"/>
      <c r="AB63" s="42"/>
    </row>
    <row r="64" ht="15.6" spans="1:28">
      <c r="A64" s="17" t="s">
        <v>120</v>
      </c>
      <c r="B64" s="18">
        <v>-4</v>
      </c>
      <c r="C64" s="19">
        <v>7</v>
      </c>
      <c r="D64" s="30" t="s">
        <v>104</v>
      </c>
      <c r="E64" s="30" t="s">
        <v>104</v>
      </c>
      <c r="F64" s="30" t="s">
        <v>104</v>
      </c>
      <c r="G64" s="30" t="s">
        <v>104</v>
      </c>
      <c r="H64" s="30" t="s">
        <v>104</v>
      </c>
      <c r="I64" s="30" t="s">
        <v>104</v>
      </c>
      <c r="J64" s="30" t="s">
        <v>121</v>
      </c>
      <c r="K64" s="18"/>
      <c r="L64" s="18"/>
      <c r="M64" s="18"/>
      <c r="N64" s="34"/>
      <c r="O64" s="34"/>
      <c r="P64" s="34"/>
      <c r="Q64" s="40"/>
      <c r="R64" s="40"/>
      <c r="S64" s="40"/>
      <c r="T64" s="40"/>
      <c r="U64" s="40"/>
      <c r="V64" s="40"/>
      <c r="W64" s="40"/>
      <c r="X64" s="42"/>
      <c r="Y64" s="42"/>
      <c r="Z64" s="42"/>
      <c r="AA64" s="42"/>
      <c r="AB64" s="42"/>
    </row>
    <row r="65" ht="15.6" spans="1:28">
      <c r="A65" s="17" t="s">
        <v>123</v>
      </c>
      <c r="B65" s="18">
        <v>-4</v>
      </c>
      <c r="C65" s="19">
        <v>7</v>
      </c>
      <c r="D65" s="30" t="s">
        <v>124</v>
      </c>
      <c r="E65" s="30" t="s">
        <v>124</v>
      </c>
      <c r="F65" s="30" t="s">
        <v>124</v>
      </c>
      <c r="G65" s="30" t="s">
        <v>41</v>
      </c>
      <c r="H65" s="30" t="s">
        <v>132</v>
      </c>
      <c r="I65" s="30" t="s">
        <v>116</v>
      </c>
      <c r="J65" s="30" t="s">
        <v>116</v>
      </c>
      <c r="K65" s="20"/>
      <c r="L65" s="20"/>
      <c r="M65" s="18"/>
      <c r="N65" s="34"/>
      <c r="O65" s="34"/>
      <c r="P65" s="34"/>
      <c r="Q65" s="40"/>
      <c r="R65" s="40"/>
      <c r="S65" s="40"/>
      <c r="T65" s="40"/>
      <c r="U65" s="40"/>
      <c r="V65" s="40"/>
      <c r="W65" s="41"/>
      <c r="X65" s="42"/>
      <c r="Y65" s="42"/>
      <c r="Z65" s="42"/>
      <c r="AA65" s="42"/>
      <c r="AB65" s="42"/>
    </row>
    <row r="66" ht="15.6" spans="1:28">
      <c r="A66" s="17" t="s">
        <v>126</v>
      </c>
      <c r="B66" s="18">
        <v>-4</v>
      </c>
      <c r="C66" s="19">
        <v>7</v>
      </c>
      <c r="D66" s="30" t="s">
        <v>125</v>
      </c>
      <c r="E66" s="30" t="s">
        <v>125</v>
      </c>
      <c r="F66" s="30" t="s">
        <v>125</v>
      </c>
      <c r="G66" s="30" t="s">
        <v>76</v>
      </c>
      <c r="H66" s="30" t="s">
        <v>76</v>
      </c>
      <c r="I66" s="30" t="s">
        <v>76</v>
      </c>
      <c r="J66" s="30" t="s">
        <v>132</v>
      </c>
      <c r="K66" s="18"/>
      <c r="L66" s="18"/>
      <c r="M66" s="18"/>
      <c r="N66" s="34"/>
      <c r="O66" s="34"/>
      <c r="P66" s="34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 ht="15.6" spans="1:28">
      <c r="A67" s="23" t="s">
        <v>62</v>
      </c>
      <c r="B67" s="28">
        <v>5</v>
      </c>
      <c r="C67" s="19">
        <v>7</v>
      </c>
      <c r="D67" s="30" t="s">
        <v>63</v>
      </c>
      <c r="E67" s="30" t="s">
        <v>63</v>
      </c>
      <c r="F67" s="30" t="s">
        <v>63</v>
      </c>
      <c r="G67" s="30" t="s">
        <v>63</v>
      </c>
      <c r="H67" s="30" t="s">
        <v>63</v>
      </c>
      <c r="I67" s="30" t="s">
        <v>63</v>
      </c>
      <c r="J67" s="30" t="s">
        <v>63</v>
      </c>
      <c r="K67" s="52"/>
      <c r="L67" s="52"/>
      <c r="M67" s="19"/>
      <c r="N67" s="34"/>
      <c r="O67" s="34"/>
      <c r="P67" s="34"/>
      <c r="Q67" s="40"/>
      <c r="R67" s="39"/>
      <c r="S67" s="39"/>
      <c r="T67" s="40"/>
      <c r="U67" s="40"/>
      <c r="V67" s="40"/>
      <c r="W67" s="40"/>
      <c r="X67" s="54"/>
      <c r="Y67" s="54"/>
      <c r="Z67" s="42"/>
      <c r="AA67" s="42"/>
      <c r="AB67" s="42"/>
    </row>
    <row r="68" ht="15.6" spans="1:28">
      <c r="A68" s="17" t="s">
        <v>65</v>
      </c>
      <c r="B68" s="18">
        <v>0</v>
      </c>
      <c r="C68" s="19">
        <v>7</v>
      </c>
      <c r="D68" s="30" t="s">
        <v>66</v>
      </c>
      <c r="E68" s="30" t="s">
        <v>66</v>
      </c>
      <c r="F68" s="30" t="s">
        <v>66</v>
      </c>
      <c r="G68" s="30" t="s">
        <v>66</v>
      </c>
      <c r="H68" s="30" t="s">
        <v>66</v>
      </c>
      <c r="I68" s="30" t="s">
        <v>66</v>
      </c>
      <c r="J68" s="30" t="s">
        <v>66</v>
      </c>
      <c r="K68" s="18"/>
      <c r="L68" s="19"/>
      <c r="M68" s="19"/>
      <c r="N68" s="34"/>
      <c r="O68" s="34"/>
      <c r="P68" s="34"/>
      <c r="Q68" s="40"/>
      <c r="R68" s="41"/>
      <c r="S68" s="41"/>
      <c r="T68" s="41"/>
      <c r="U68" s="41"/>
      <c r="V68" s="41"/>
      <c r="W68" s="41"/>
      <c r="X68" s="42"/>
      <c r="Y68" s="42"/>
      <c r="Z68" s="42"/>
      <c r="AA68" s="42"/>
      <c r="AB68" s="42"/>
    </row>
    <row r="69" ht="15.6" spans="1:28">
      <c r="A69" s="17" t="s">
        <v>67</v>
      </c>
      <c r="B69" s="18">
        <v>1</v>
      </c>
      <c r="C69" s="19">
        <v>7</v>
      </c>
      <c r="D69" s="30" t="s">
        <v>20</v>
      </c>
      <c r="E69" s="30" t="s">
        <v>20</v>
      </c>
      <c r="F69" s="30" t="s">
        <v>20</v>
      </c>
      <c r="G69" s="30" t="s">
        <v>20</v>
      </c>
      <c r="H69" s="30" t="s">
        <v>20</v>
      </c>
      <c r="I69" s="30" t="s">
        <v>20</v>
      </c>
      <c r="J69" s="30" t="s">
        <v>20</v>
      </c>
      <c r="K69" s="18"/>
      <c r="L69" s="18"/>
      <c r="M69" s="18"/>
      <c r="N69" s="34"/>
      <c r="O69" s="34"/>
      <c r="P69" s="34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47"/>
      <c r="AB69" s="47"/>
    </row>
    <row r="70" ht="15.6" spans="1:28">
      <c r="A70" s="17" t="s">
        <v>69</v>
      </c>
      <c r="B70" s="18">
        <v>2</v>
      </c>
      <c r="C70" s="19">
        <v>7</v>
      </c>
      <c r="D70" s="30" t="s">
        <v>70</v>
      </c>
      <c r="E70" s="30" t="s">
        <v>70</v>
      </c>
      <c r="F70" s="30" t="s">
        <v>70</v>
      </c>
      <c r="G70" s="30" t="s">
        <v>70</v>
      </c>
      <c r="H70" s="30" t="s">
        <v>70</v>
      </c>
      <c r="I70" s="30" t="s">
        <v>70</v>
      </c>
      <c r="J70" s="30" t="s">
        <v>68</v>
      </c>
      <c r="K70" s="19"/>
      <c r="L70" s="19"/>
      <c r="M70" s="18"/>
      <c r="N70" s="34"/>
      <c r="O70" s="34"/>
      <c r="P70" s="34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47"/>
      <c r="AB70" s="47"/>
    </row>
    <row r="71" ht="15.6" spans="1:28">
      <c r="A71" s="17" t="s">
        <v>99</v>
      </c>
      <c r="B71" s="18">
        <v>1</v>
      </c>
      <c r="C71" s="19">
        <v>7</v>
      </c>
      <c r="D71" s="30" t="s">
        <v>17</v>
      </c>
      <c r="E71" s="30" t="s">
        <v>17</v>
      </c>
      <c r="F71" s="30" t="s">
        <v>17</v>
      </c>
      <c r="G71" s="30" t="s">
        <v>100</v>
      </c>
      <c r="H71" s="30" t="s">
        <v>100</v>
      </c>
      <c r="I71" s="30" t="s">
        <v>100</v>
      </c>
      <c r="J71" s="30" t="s">
        <v>100</v>
      </c>
      <c r="K71" s="17"/>
      <c r="L71" s="17"/>
      <c r="M71" s="18"/>
      <c r="N71" s="34"/>
      <c r="O71" s="34"/>
      <c r="P71" s="34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</row>
    <row r="72" ht="15.6" spans="1:28">
      <c r="A72" s="17" t="s">
        <v>101</v>
      </c>
      <c r="B72" s="18">
        <v>4</v>
      </c>
      <c r="C72" s="19">
        <v>7</v>
      </c>
      <c r="D72" s="30" t="s">
        <v>76</v>
      </c>
      <c r="E72" s="30" t="s">
        <v>76</v>
      </c>
      <c r="F72" s="30" t="s">
        <v>76</v>
      </c>
      <c r="G72" s="30" t="s">
        <v>76</v>
      </c>
      <c r="H72" s="30" t="s">
        <v>76</v>
      </c>
      <c r="I72" s="30" t="s">
        <v>76</v>
      </c>
      <c r="J72" s="30" t="s">
        <v>15</v>
      </c>
      <c r="K72" s="52"/>
      <c r="L72" s="52"/>
      <c r="M72" s="52"/>
      <c r="N72" s="34"/>
      <c r="O72" s="34"/>
      <c r="P72" s="34"/>
      <c r="Q72" s="40"/>
      <c r="R72" s="40"/>
      <c r="S72" s="40"/>
      <c r="T72" s="40"/>
      <c r="U72" s="41"/>
      <c r="V72" s="41"/>
      <c r="W72" s="41"/>
      <c r="X72" s="42"/>
      <c r="Y72" s="42"/>
      <c r="Z72" s="42"/>
      <c r="AA72" s="42"/>
      <c r="AB72" s="42"/>
    </row>
    <row r="73" ht="15.6" spans="1:28">
      <c r="A73" s="17" t="s">
        <v>102</v>
      </c>
      <c r="B73" s="18">
        <v>1</v>
      </c>
      <c r="C73" s="19">
        <v>7</v>
      </c>
      <c r="D73" s="30" t="s">
        <v>100</v>
      </c>
      <c r="E73" s="30" t="s">
        <v>100</v>
      </c>
      <c r="F73" s="30" t="s">
        <v>100</v>
      </c>
      <c r="G73" s="30" t="s">
        <v>100</v>
      </c>
      <c r="H73" s="30" t="s">
        <v>100</v>
      </c>
      <c r="I73" s="30" t="s">
        <v>100</v>
      </c>
      <c r="J73" s="30" t="s">
        <v>19</v>
      </c>
      <c r="K73" s="18"/>
      <c r="L73" s="18"/>
      <c r="M73" s="18"/>
      <c r="N73" s="34"/>
      <c r="O73" s="34"/>
      <c r="P73" s="34"/>
      <c r="Q73" s="39"/>
      <c r="R73" s="39"/>
      <c r="S73" s="39"/>
      <c r="T73" s="39"/>
      <c r="U73" s="39"/>
      <c r="V73" s="39"/>
      <c r="W73" s="39"/>
      <c r="X73" s="47"/>
      <c r="Y73" s="47"/>
      <c r="Z73" s="47"/>
      <c r="AA73" s="47"/>
      <c r="AB73" s="47"/>
    </row>
    <row r="74" ht="15.6" spans="1:28">
      <c r="A74" s="17" t="s">
        <v>103</v>
      </c>
      <c r="B74" s="18">
        <v>0</v>
      </c>
      <c r="C74" s="19">
        <v>7</v>
      </c>
      <c r="D74" s="30" t="s">
        <v>121</v>
      </c>
      <c r="E74" s="30" t="s">
        <v>133</v>
      </c>
      <c r="F74" s="30" t="s">
        <v>105</v>
      </c>
      <c r="G74" s="30" t="s">
        <v>134</v>
      </c>
      <c r="H74" s="30" t="s">
        <v>134</v>
      </c>
      <c r="I74" s="30" t="s">
        <v>134</v>
      </c>
      <c r="J74" s="30" t="s">
        <v>134</v>
      </c>
      <c r="K74" s="21"/>
      <c r="L74" s="21"/>
      <c r="M74" s="18"/>
      <c r="N74" s="34"/>
      <c r="O74" s="34"/>
      <c r="P74" s="34"/>
      <c r="Q74" s="39"/>
      <c r="R74" s="39"/>
      <c r="S74" s="39"/>
      <c r="T74" s="39"/>
      <c r="U74" s="39"/>
      <c r="V74" s="39"/>
      <c r="W74" s="41"/>
      <c r="X74" s="42"/>
      <c r="Y74" s="42"/>
      <c r="Z74" s="42"/>
      <c r="AA74" s="42"/>
      <c r="AB74" s="42"/>
    </row>
    <row r="75" ht="15.6" spans="1:28">
      <c r="A75" s="17" t="s">
        <v>107</v>
      </c>
      <c r="B75" s="18">
        <v>-1.5</v>
      </c>
      <c r="C75" s="19">
        <v>7</v>
      </c>
      <c r="D75" s="30" t="s">
        <v>108</v>
      </c>
      <c r="E75" s="30" t="s">
        <v>108</v>
      </c>
      <c r="F75" s="30" t="s">
        <v>108</v>
      </c>
      <c r="G75" s="30" t="s">
        <v>108</v>
      </c>
      <c r="H75" s="30" t="s">
        <v>108</v>
      </c>
      <c r="I75" s="30" t="s">
        <v>135</v>
      </c>
      <c r="J75" s="30" t="s">
        <v>22</v>
      </c>
      <c r="K75" s="18"/>
      <c r="L75" s="18"/>
      <c r="M75" s="18"/>
      <c r="N75" s="34"/>
      <c r="O75" s="34"/>
      <c r="P75" s="34"/>
      <c r="Q75" s="40"/>
      <c r="R75" s="40"/>
      <c r="S75" s="40"/>
      <c r="T75" s="40"/>
      <c r="U75" s="40"/>
      <c r="V75" s="40"/>
      <c r="W75" s="40"/>
      <c r="X75" s="42"/>
      <c r="Y75" s="42"/>
      <c r="Z75" s="42"/>
      <c r="AA75" s="42"/>
      <c r="AB75" s="42"/>
    </row>
    <row r="76" ht="15.6" spans="1:28">
      <c r="A76" s="17" t="s">
        <v>111</v>
      </c>
      <c r="B76" s="18">
        <v>4</v>
      </c>
      <c r="C76" s="19">
        <v>7</v>
      </c>
      <c r="D76" s="30" t="s">
        <v>112</v>
      </c>
      <c r="E76" s="30" t="s">
        <v>112</v>
      </c>
      <c r="F76" s="30" t="s">
        <v>112</v>
      </c>
      <c r="G76" s="30" t="s">
        <v>135</v>
      </c>
      <c r="H76" s="30" t="s">
        <v>22</v>
      </c>
      <c r="I76" s="31" t="s">
        <v>5</v>
      </c>
      <c r="J76" s="31" t="s">
        <v>5</v>
      </c>
      <c r="K76" s="19"/>
      <c r="L76" s="19"/>
      <c r="M76" s="19"/>
      <c r="N76" s="34"/>
      <c r="O76" s="34"/>
      <c r="P76" s="34"/>
      <c r="Q76" s="39"/>
      <c r="R76" s="39"/>
      <c r="S76" s="39"/>
      <c r="T76" s="39"/>
      <c r="U76" s="39"/>
      <c r="V76" s="46"/>
      <c r="W76" s="46"/>
      <c r="X76" s="47"/>
      <c r="Y76" s="47"/>
      <c r="Z76" s="47"/>
      <c r="AA76" s="47"/>
      <c r="AB76" s="47"/>
    </row>
    <row r="77" ht="15.6" spans="1:28">
      <c r="A77" s="17" t="s">
        <v>34</v>
      </c>
      <c r="B77" s="18">
        <v>-4</v>
      </c>
      <c r="C77" s="19">
        <v>7</v>
      </c>
      <c r="D77" s="30" t="s">
        <v>136</v>
      </c>
      <c r="E77" s="30" t="s">
        <v>35</v>
      </c>
      <c r="F77" s="30" t="s">
        <v>35</v>
      </c>
      <c r="G77" s="30" t="s">
        <v>35</v>
      </c>
      <c r="H77" s="30" t="s">
        <v>35</v>
      </c>
      <c r="I77" s="30" t="s">
        <v>35</v>
      </c>
      <c r="J77" s="30" t="s">
        <v>35</v>
      </c>
      <c r="K77" s="35"/>
      <c r="L77" s="35"/>
      <c r="M77" s="17"/>
      <c r="N77" s="34"/>
      <c r="O77" s="34"/>
      <c r="P77" s="34"/>
      <c r="Q77" s="44"/>
      <c r="R77" s="41"/>
      <c r="S77" s="41"/>
      <c r="T77" s="41"/>
      <c r="U77" s="41"/>
      <c r="V77" s="41"/>
      <c r="W77" s="41"/>
      <c r="X77" s="42"/>
      <c r="Y77" s="42"/>
      <c r="Z77" s="42"/>
      <c r="AA77" s="42"/>
      <c r="AB77" s="42"/>
    </row>
    <row r="78" ht="15.6" spans="1:28">
      <c r="A78" s="17" t="s">
        <v>37</v>
      </c>
      <c r="B78" s="18">
        <v>-4</v>
      </c>
      <c r="C78" s="19">
        <v>7</v>
      </c>
      <c r="D78" s="30" t="s">
        <v>38</v>
      </c>
      <c r="E78" s="30" t="s">
        <v>38</v>
      </c>
      <c r="F78" s="30" t="s">
        <v>38</v>
      </c>
      <c r="G78" s="30" t="s">
        <v>136</v>
      </c>
      <c r="H78" s="30" t="s">
        <v>38</v>
      </c>
      <c r="I78" s="30" t="s">
        <v>38</v>
      </c>
      <c r="J78" s="30" t="s">
        <v>38</v>
      </c>
      <c r="K78" s="18"/>
      <c r="L78" s="18"/>
      <c r="M78" s="18"/>
      <c r="N78" s="34"/>
      <c r="O78" s="34"/>
      <c r="P78" s="34"/>
      <c r="Q78" s="40"/>
      <c r="R78" s="40"/>
      <c r="S78" s="40"/>
      <c r="T78" s="41"/>
      <c r="U78" s="41"/>
      <c r="V78" s="41"/>
      <c r="W78" s="41"/>
      <c r="X78" s="42"/>
      <c r="Y78" s="42"/>
      <c r="Z78" s="42"/>
      <c r="AA78" s="42"/>
      <c r="AB78" s="42"/>
    </row>
    <row r="79" ht="15.6" spans="1:28">
      <c r="A79" s="23" t="s">
        <v>3</v>
      </c>
      <c r="B79" s="28">
        <v>5</v>
      </c>
      <c r="C79" s="19">
        <v>7</v>
      </c>
      <c r="D79" s="30" t="s">
        <v>4</v>
      </c>
      <c r="E79" s="30" t="s">
        <v>4</v>
      </c>
      <c r="F79" s="30" t="s">
        <v>4</v>
      </c>
      <c r="G79" s="30" t="s">
        <v>63</v>
      </c>
      <c r="H79" s="30" t="s">
        <v>135</v>
      </c>
      <c r="I79" s="30" t="s">
        <v>137</v>
      </c>
      <c r="J79" s="30" t="s">
        <v>137</v>
      </c>
      <c r="K79" s="21"/>
      <c r="L79" s="21"/>
      <c r="M79" s="18"/>
      <c r="N79" s="34"/>
      <c r="O79" s="34"/>
      <c r="P79" s="34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47"/>
      <c r="AB79" s="47"/>
    </row>
    <row r="80" ht="15.6" spans="1:28">
      <c r="A80" s="17" t="s">
        <v>7</v>
      </c>
      <c r="B80" s="18">
        <v>-2</v>
      </c>
      <c r="C80" s="19">
        <v>7</v>
      </c>
      <c r="D80" s="30" t="s">
        <v>8</v>
      </c>
      <c r="E80" s="30" t="s">
        <v>8</v>
      </c>
      <c r="F80" s="30" t="s">
        <v>8</v>
      </c>
      <c r="G80" s="30" t="s">
        <v>135</v>
      </c>
      <c r="H80" s="31" t="s">
        <v>5</v>
      </c>
      <c r="I80" s="31" t="s">
        <v>5</v>
      </c>
      <c r="J80" s="31" t="s">
        <v>4</v>
      </c>
      <c r="K80" s="19"/>
      <c r="L80" s="19"/>
      <c r="M80" s="34"/>
      <c r="N80" s="34"/>
      <c r="O80" s="34"/>
      <c r="P80" s="34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47"/>
      <c r="AB80" s="47"/>
    </row>
    <row r="81" ht="15.6" spans="1:28">
      <c r="A81" s="17" t="s">
        <v>9</v>
      </c>
      <c r="B81" s="18">
        <v>4</v>
      </c>
      <c r="C81" s="19">
        <v>7</v>
      </c>
      <c r="D81" s="30" t="s">
        <v>5</v>
      </c>
      <c r="E81" s="30" t="s">
        <v>5</v>
      </c>
      <c r="F81" s="30" t="s">
        <v>5</v>
      </c>
      <c r="G81" s="30" t="s">
        <v>135</v>
      </c>
      <c r="H81" s="30" t="s">
        <v>109</v>
      </c>
      <c r="I81" s="30" t="s">
        <v>135</v>
      </c>
      <c r="J81" s="30" t="s">
        <v>135</v>
      </c>
      <c r="K81" s="21"/>
      <c r="L81" s="18"/>
      <c r="M81" s="34"/>
      <c r="N81" s="34"/>
      <c r="O81" s="34"/>
      <c r="P81" s="34"/>
      <c r="Q81" s="55"/>
      <c r="R81" s="55"/>
      <c r="S81" s="56"/>
      <c r="T81" s="56"/>
      <c r="U81" s="56"/>
      <c r="V81" s="56"/>
      <c r="W81" s="56"/>
      <c r="X81" s="57"/>
      <c r="Y81" s="57"/>
      <c r="Z81" s="57"/>
      <c r="AA81" s="57"/>
      <c r="AB81" s="57"/>
    </row>
    <row r="82" ht="15.6" spans="1:28">
      <c r="A82" s="17" t="s">
        <v>10</v>
      </c>
      <c r="B82" s="18">
        <v>0</v>
      </c>
      <c r="C82" s="19">
        <v>7</v>
      </c>
      <c r="D82" s="30" t="s">
        <v>11</v>
      </c>
      <c r="E82" s="30" t="s">
        <v>11</v>
      </c>
      <c r="F82" s="30" t="s">
        <v>11</v>
      </c>
      <c r="G82" s="30" t="s">
        <v>135</v>
      </c>
      <c r="H82" s="30" t="s">
        <v>40</v>
      </c>
      <c r="I82" s="30" t="s">
        <v>19</v>
      </c>
      <c r="J82" s="30" t="s">
        <v>19</v>
      </c>
      <c r="K82" s="21"/>
      <c r="L82" s="18"/>
      <c r="M82" s="34"/>
      <c r="N82" s="34"/>
      <c r="O82" s="34"/>
      <c r="P82" s="34"/>
      <c r="Q82" s="39"/>
      <c r="R82" s="39"/>
      <c r="S82" s="39"/>
      <c r="T82" s="39"/>
      <c r="U82" s="39"/>
      <c r="V82" s="39"/>
      <c r="W82" s="46"/>
      <c r="X82" s="42"/>
      <c r="Y82" s="42"/>
      <c r="Z82" s="42"/>
      <c r="AA82" s="42"/>
      <c r="AB82" s="42"/>
    </row>
    <row r="83" ht="15.6" spans="1:28">
      <c r="A83" s="23" t="s">
        <v>91</v>
      </c>
      <c r="B83" s="28">
        <v>6</v>
      </c>
      <c r="C83" s="19">
        <v>7</v>
      </c>
      <c r="D83" s="30" t="s">
        <v>5</v>
      </c>
      <c r="E83" s="30" t="s">
        <v>5</v>
      </c>
      <c r="F83" s="30" t="s">
        <v>5</v>
      </c>
      <c r="G83" s="30" t="s">
        <v>5</v>
      </c>
      <c r="H83" s="30" t="s">
        <v>40</v>
      </c>
      <c r="I83" s="30" t="s">
        <v>4</v>
      </c>
      <c r="J83" s="30" t="s">
        <v>13</v>
      </c>
      <c r="K83" s="19"/>
      <c r="L83" s="19"/>
      <c r="M83" s="34"/>
      <c r="N83" s="34"/>
      <c r="O83" s="34"/>
      <c r="P83" s="34"/>
      <c r="Q83" s="55"/>
      <c r="R83" s="55"/>
      <c r="S83" s="55"/>
      <c r="T83" s="55"/>
      <c r="U83" s="55"/>
      <c r="V83" s="55"/>
      <c r="W83" s="55"/>
      <c r="X83" s="43"/>
      <c r="Y83" s="42"/>
      <c r="Z83" s="42"/>
      <c r="AA83" s="42"/>
      <c r="AB83" s="42"/>
    </row>
    <row r="84" ht="15.6" spans="1:28">
      <c r="A84" s="17" t="s">
        <v>92</v>
      </c>
      <c r="B84" s="30">
        <v>-1</v>
      </c>
      <c r="C84" s="19">
        <v>7</v>
      </c>
      <c r="D84" s="30" t="s">
        <v>93</v>
      </c>
      <c r="E84" s="30" t="s">
        <v>93</v>
      </c>
      <c r="F84" s="30" t="s">
        <v>93</v>
      </c>
      <c r="G84" s="30" t="s">
        <v>93</v>
      </c>
      <c r="H84" s="30" t="s">
        <v>93</v>
      </c>
      <c r="I84" s="30" t="s">
        <v>93</v>
      </c>
      <c r="J84" s="30" t="s">
        <v>121</v>
      </c>
      <c r="K84" s="18"/>
      <c r="L84" s="18"/>
      <c r="M84" s="34"/>
      <c r="N84" s="34"/>
      <c r="O84" s="34"/>
      <c r="P84" s="34"/>
      <c r="Q84" s="39"/>
      <c r="R84" s="39"/>
      <c r="S84" s="39"/>
      <c r="T84" s="39"/>
      <c r="U84" s="39"/>
      <c r="V84" s="39"/>
      <c r="W84" s="45"/>
      <c r="X84" s="45"/>
      <c r="Y84" s="45"/>
      <c r="Z84" s="47"/>
      <c r="AA84" s="47"/>
      <c r="AB84" s="47"/>
    </row>
    <row r="85" ht="15.6" spans="1:28">
      <c r="A85" s="17" t="s">
        <v>94</v>
      </c>
      <c r="B85" s="30">
        <v>2</v>
      </c>
      <c r="C85" s="19">
        <v>7</v>
      </c>
      <c r="D85" s="30" t="s">
        <v>96</v>
      </c>
      <c r="E85" s="30" t="s">
        <v>96</v>
      </c>
      <c r="F85" s="30" t="s">
        <v>96</v>
      </c>
      <c r="G85" s="30" t="s">
        <v>135</v>
      </c>
      <c r="H85" s="30" t="s">
        <v>109</v>
      </c>
      <c r="I85" s="30" t="s">
        <v>96</v>
      </c>
      <c r="J85" s="30" t="s">
        <v>96</v>
      </c>
      <c r="K85" s="18"/>
      <c r="L85" s="18"/>
      <c r="M85" s="34"/>
      <c r="N85" s="34"/>
      <c r="O85" s="34"/>
      <c r="P85" s="34"/>
      <c r="Q85" s="39"/>
      <c r="R85" s="39"/>
      <c r="S85" s="39"/>
      <c r="T85" s="39"/>
      <c r="U85" s="39"/>
      <c r="V85" s="39"/>
      <c r="W85" s="39"/>
      <c r="X85" s="43"/>
      <c r="Y85" s="43"/>
      <c r="Z85" s="43"/>
      <c r="AA85" s="43"/>
      <c r="AB85" s="42"/>
    </row>
    <row r="86" ht="15.6" spans="1:28">
      <c r="A86" s="17" t="s">
        <v>97</v>
      </c>
      <c r="B86" s="30">
        <v>-4</v>
      </c>
      <c r="C86" s="19">
        <v>7</v>
      </c>
      <c r="D86" s="30" t="s">
        <v>23</v>
      </c>
      <c r="E86" s="30" t="s">
        <v>136</v>
      </c>
      <c r="F86" s="30" t="s">
        <v>23</v>
      </c>
      <c r="G86" s="30" t="s">
        <v>23</v>
      </c>
      <c r="H86" s="30" t="s">
        <v>23</v>
      </c>
      <c r="I86" s="30" t="s">
        <v>23</v>
      </c>
      <c r="J86" s="30" t="s">
        <v>23</v>
      </c>
      <c r="K86" s="18"/>
      <c r="L86" s="18"/>
      <c r="M86" s="34"/>
      <c r="N86" s="34"/>
      <c r="O86" s="34"/>
      <c r="P86" s="34"/>
      <c r="Q86" s="39"/>
      <c r="R86" s="39"/>
      <c r="S86" s="39"/>
      <c r="T86" s="39"/>
      <c r="U86" s="39"/>
      <c r="V86" s="39"/>
      <c r="W86" s="39"/>
      <c r="X86" s="43"/>
      <c r="Y86" s="43"/>
      <c r="Z86" s="43"/>
      <c r="AA86" s="43"/>
      <c r="AB86" s="43"/>
    </row>
    <row r="87" ht="15.6" spans="1:28">
      <c r="A87" s="17" t="s">
        <v>80</v>
      </c>
      <c r="B87" s="18">
        <v>1</v>
      </c>
      <c r="C87" s="19">
        <v>7</v>
      </c>
      <c r="D87" s="30" t="s">
        <v>81</v>
      </c>
      <c r="E87" s="30" t="s">
        <v>81</v>
      </c>
      <c r="F87" s="30" t="s">
        <v>81</v>
      </c>
      <c r="G87" s="30" t="s">
        <v>5</v>
      </c>
      <c r="H87" s="30" t="s">
        <v>6</v>
      </c>
      <c r="I87" s="30" t="s">
        <v>138</v>
      </c>
      <c r="J87" s="30" t="s">
        <v>138</v>
      </c>
      <c r="K87" s="18"/>
      <c r="L87" s="18"/>
      <c r="M87" s="34"/>
      <c r="N87" s="34"/>
      <c r="O87" s="34"/>
      <c r="P87" s="34"/>
      <c r="Q87" s="39"/>
      <c r="R87" s="39"/>
      <c r="S87" s="39"/>
      <c r="T87" s="39"/>
      <c r="U87" s="39"/>
      <c r="V87" s="39"/>
      <c r="W87" s="39"/>
      <c r="X87" s="42"/>
      <c r="Y87" s="42"/>
      <c r="Z87" s="42"/>
      <c r="AA87" s="42"/>
      <c r="AB87" s="42"/>
    </row>
    <row r="88" ht="15.6" spans="1:28">
      <c r="A88" s="17" t="s">
        <v>83</v>
      </c>
      <c r="B88" s="18">
        <v>-4</v>
      </c>
      <c r="C88" s="19">
        <v>7</v>
      </c>
      <c r="D88" s="30" t="s">
        <v>139</v>
      </c>
      <c r="E88" s="30" t="s">
        <v>139</v>
      </c>
      <c r="F88" s="30" t="s">
        <v>139</v>
      </c>
      <c r="G88" s="30" t="s">
        <v>139</v>
      </c>
      <c r="H88" s="30" t="s">
        <v>139</v>
      </c>
      <c r="I88" s="30" t="s">
        <v>139</v>
      </c>
      <c r="J88" s="30" t="s">
        <v>139</v>
      </c>
      <c r="K88" s="21"/>
      <c r="L88" s="18"/>
      <c r="M88" s="34"/>
      <c r="N88" s="34"/>
      <c r="O88" s="34"/>
      <c r="P88" s="34"/>
      <c r="Q88" s="39"/>
      <c r="R88" s="39"/>
      <c r="S88" s="39"/>
      <c r="T88" s="39"/>
      <c r="U88" s="39"/>
      <c r="V88" s="39"/>
      <c r="W88" s="46"/>
      <c r="X88" s="42"/>
      <c r="Y88" s="42"/>
      <c r="Z88" s="42"/>
      <c r="AA88" s="42"/>
      <c r="AB88" s="42"/>
    </row>
    <row r="89" ht="15.6" spans="1:28">
      <c r="A89" s="17" t="s">
        <v>84</v>
      </c>
      <c r="B89" s="18">
        <v>0</v>
      </c>
      <c r="C89" s="19">
        <v>7</v>
      </c>
      <c r="D89" s="30" t="s">
        <v>85</v>
      </c>
      <c r="E89" s="30" t="s">
        <v>85</v>
      </c>
      <c r="F89" s="30" t="s">
        <v>85</v>
      </c>
      <c r="G89" s="30" t="s">
        <v>5</v>
      </c>
      <c r="H89" s="30" t="s">
        <v>112</v>
      </c>
      <c r="I89" s="30" t="s">
        <v>112</v>
      </c>
      <c r="J89" s="30" t="s">
        <v>112</v>
      </c>
      <c r="K89" s="52"/>
      <c r="L89" s="19"/>
      <c r="M89" s="34"/>
      <c r="N89" s="34"/>
      <c r="O89" s="34"/>
      <c r="P89" s="34"/>
      <c r="Q89" s="39"/>
      <c r="R89" s="39"/>
      <c r="S89" s="39"/>
      <c r="T89" s="39"/>
      <c r="U89" s="39"/>
      <c r="V89" s="39"/>
      <c r="W89" s="39"/>
      <c r="X89" s="43"/>
      <c r="Y89" s="43"/>
      <c r="Z89" s="43"/>
      <c r="AA89" s="42"/>
      <c r="AB89" s="42"/>
    </row>
    <row r="90" ht="15.6" spans="1:28">
      <c r="A90" s="17" t="s">
        <v>87</v>
      </c>
      <c r="B90" s="18">
        <v>-4</v>
      </c>
      <c r="C90" s="19">
        <v>7</v>
      </c>
      <c r="D90" s="30" t="s">
        <v>88</v>
      </c>
      <c r="E90" s="30" t="s">
        <v>88</v>
      </c>
      <c r="F90" s="30" t="s">
        <v>88</v>
      </c>
      <c r="G90" s="30" t="s">
        <v>132</v>
      </c>
      <c r="H90" s="31" t="s">
        <v>49</v>
      </c>
      <c r="I90" s="31" t="s">
        <v>49</v>
      </c>
      <c r="J90" s="31" t="s">
        <v>49</v>
      </c>
      <c r="K90" s="18"/>
      <c r="L90" s="18"/>
      <c r="M90" s="34"/>
      <c r="N90" s="34"/>
      <c r="O90" s="34"/>
      <c r="P90" s="34"/>
      <c r="Q90" s="39"/>
      <c r="R90" s="39"/>
      <c r="S90" s="39"/>
      <c r="T90" s="39"/>
      <c r="U90" s="39"/>
      <c r="V90" s="39"/>
      <c r="W90" s="46"/>
      <c r="X90" s="47"/>
      <c r="Y90" s="47"/>
      <c r="Z90" s="47"/>
      <c r="AA90" s="47"/>
      <c r="AB90" s="47"/>
    </row>
    <row r="91" ht="15.6" spans="1:28">
      <c r="A91" s="17" t="s">
        <v>39</v>
      </c>
      <c r="B91" s="30">
        <v>-2.5</v>
      </c>
      <c r="C91" s="19">
        <v>7</v>
      </c>
      <c r="D91" s="30" t="s">
        <v>41</v>
      </c>
      <c r="E91" s="30" t="s">
        <v>41</v>
      </c>
      <c r="F91" s="30" t="s">
        <v>41</v>
      </c>
      <c r="G91" s="30" t="s">
        <v>13</v>
      </c>
      <c r="H91" s="30" t="s">
        <v>40</v>
      </c>
      <c r="I91" s="31" t="s">
        <v>40</v>
      </c>
      <c r="J91" s="31" t="s">
        <v>12</v>
      </c>
      <c r="K91" s="18"/>
      <c r="L91" s="18"/>
      <c r="M91" s="34"/>
      <c r="N91" s="34"/>
      <c r="O91" s="34"/>
      <c r="P91" s="34"/>
      <c r="Q91" s="39"/>
      <c r="R91" s="39"/>
      <c r="S91" s="39"/>
      <c r="T91" s="39"/>
      <c r="U91" s="39"/>
      <c r="V91" s="39"/>
      <c r="W91" s="39"/>
      <c r="X91" s="43"/>
      <c r="Y91" s="42"/>
      <c r="Z91" s="42"/>
      <c r="AA91" s="42"/>
      <c r="AB91" s="42"/>
    </row>
    <row r="92" ht="15.6" spans="1:28">
      <c r="A92" s="17" t="s">
        <v>42</v>
      </c>
      <c r="B92" s="30">
        <v>-3</v>
      </c>
      <c r="C92" s="19">
        <v>7</v>
      </c>
      <c r="D92" s="30" t="s">
        <v>38</v>
      </c>
      <c r="E92" s="30" t="s">
        <v>38</v>
      </c>
      <c r="F92" s="30" t="s">
        <v>38</v>
      </c>
      <c r="G92" s="30" t="s">
        <v>43</v>
      </c>
      <c r="H92" s="30" t="s">
        <v>38</v>
      </c>
      <c r="I92" s="30" t="s">
        <v>38</v>
      </c>
      <c r="J92" s="30" t="s">
        <v>38</v>
      </c>
      <c r="K92" s="21"/>
      <c r="L92" s="18"/>
      <c r="M92" s="34"/>
      <c r="N92" s="34"/>
      <c r="O92" s="34"/>
      <c r="P92" s="34"/>
      <c r="Q92" s="39"/>
      <c r="R92" s="39"/>
      <c r="S92" s="39"/>
      <c r="T92" s="39"/>
      <c r="U92" s="39"/>
      <c r="V92" s="39"/>
      <c r="W92" s="39"/>
      <c r="X92" s="43"/>
      <c r="Y92" s="43"/>
      <c r="Z92" s="43"/>
      <c r="AA92" s="43"/>
      <c r="AB92" s="43"/>
    </row>
    <row r="93" ht="15.6" spans="1:28">
      <c r="A93" s="17" t="s">
        <v>44</v>
      </c>
      <c r="B93" s="30">
        <v>-2</v>
      </c>
      <c r="C93" s="19">
        <v>7</v>
      </c>
      <c r="D93" s="30" t="s">
        <v>23</v>
      </c>
      <c r="E93" s="30" t="s">
        <v>23</v>
      </c>
      <c r="F93" s="30" t="s">
        <v>23</v>
      </c>
      <c r="G93" s="30" t="s">
        <v>23</v>
      </c>
      <c r="H93" s="30" t="s">
        <v>23</v>
      </c>
      <c r="I93" s="30" t="s">
        <v>23</v>
      </c>
      <c r="J93" s="30" t="s">
        <v>30</v>
      </c>
      <c r="K93" s="19"/>
      <c r="L93" s="19"/>
      <c r="M93" s="34"/>
      <c r="N93" s="34"/>
      <c r="O93" s="34"/>
      <c r="P93" s="34"/>
      <c r="Q93" s="39"/>
      <c r="R93" s="39"/>
      <c r="S93" s="39"/>
      <c r="T93" s="39"/>
      <c r="U93" s="39"/>
      <c r="V93" s="46"/>
      <c r="W93" s="46"/>
      <c r="X93" s="47"/>
      <c r="Y93" s="47"/>
      <c r="Z93" s="47"/>
      <c r="AA93" s="47"/>
      <c r="AB93" s="47"/>
    </row>
    <row r="94" ht="15.6" spans="1:28">
      <c r="A94" s="23" t="s">
        <v>46</v>
      </c>
      <c r="B94" s="28">
        <v>5.5</v>
      </c>
      <c r="C94" s="19">
        <v>7</v>
      </c>
      <c r="D94" s="30" t="s">
        <v>49</v>
      </c>
      <c r="E94" s="30" t="s">
        <v>49</v>
      </c>
      <c r="F94" s="30" t="s">
        <v>49</v>
      </c>
      <c r="G94" s="30" t="s">
        <v>47</v>
      </c>
      <c r="H94" s="30" t="s">
        <v>6</v>
      </c>
      <c r="I94" s="30" t="s">
        <v>135</v>
      </c>
      <c r="J94" s="30" t="s">
        <v>55</v>
      </c>
      <c r="K94" s="19"/>
      <c r="L94" s="19"/>
      <c r="M94" s="34"/>
      <c r="N94" s="34"/>
      <c r="O94" s="34"/>
      <c r="P94" s="34"/>
      <c r="Q94" s="39"/>
      <c r="R94" s="39"/>
      <c r="S94" s="39"/>
      <c r="T94" s="39"/>
      <c r="U94" s="39"/>
      <c r="V94" s="39"/>
      <c r="W94" s="39"/>
      <c r="X94" s="39"/>
      <c r="Y94" s="39"/>
      <c r="Z94" s="42"/>
      <c r="AA94" s="42"/>
      <c r="AB94" s="42"/>
    </row>
    <row r="95" ht="15.6" spans="1:28">
      <c r="A95" s="23" t="s">
        <v>51</v>
      </c>
      <c r="B95" s="28">
        <v>5</v>
      </c>
      <c r="C95" s="19">
        <v>7</v>
      </c>
      <c r="D95" s="30" t="s">
        <v>30</v>
      </c>
      <c r="E95" s="30" t="s">
        <v>30</v>
      </c>
      <c r="F95" s="30" t="s">
        <v>30</v>
      </c>
      <c r="G95" s="30" t="s">
        <v>30</v>
      </c>
      <c r="H95" s="30" t="s">
        <v>30</v>
      </c>
      <c r="I95" s="30" t="s">
        <v>30</v>
      </c>
      <c r="J95" s="30" t="s">
        <v>30</v>
      </c>
      <c r="K95" s="21"/>
      <c r="L95" s="18"/>
      <c r="M95" s="34"/>
      <c r="N95" s="34"/>
      <c r="O95" s="34"/>
      <c r="P95" s="34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42"/>
      <c r="AB95" s="42"/>
    </row>
    <row r="96" ht="15.6" spans="1:28">
      <c r="A96" s="23" t="s">
        <v>53</v>
      </c>
      <c r="B96" s="28">
        <v>5</v>
      </c>
      <c r="C96" s="19">
        <v>7</v>
      </c>
      <c r="D96" s="30" t="s">
        <v>54</v>
      </c>
      <c r="E96" s="30" t="s">
        <v>54</v>
      </c>
      <c r="F96" s="30" t="s">
        <v>54</v>
      </c>
      <c r="G96" s="30" t="s">
        <v>140</v>
      </c>
      <c r="H96" s="30" t="s">
        <v>55</v>
      </c>
      <c r="I96" s="31" t="s">
        <v>15</v>
      </c>
      <c r="J96" s="31" t="s">
        <v>47</v>
      </c>
      <c r="K96" s="21"/>
      <c r="L96" s="21"/>
      <c r="M96" s="34"/>
      <c r="N96" s="34"/>
      <c r="O96" s="34"/>
      <c r="P96" s="34"/>
      <c r="Q96" s="39"/>
      <c r="R96" s="39"/>
      <c r="S96" s="39"/>
      <c r="T96" s="39"/>
      <c r="U96" s="39"/>
      <c r="V96" s="39"/>
      <c r="W96" s="46"/>
      <c r="X96" s="42"/>
      <c r="Y96" s="42"/>
      <c r="Z96" s="42"/>
      <c r="AA96" s="42"/>
      <c r="AB96" s="42"/>
    </row>
    <row r="97" ht="15.6" spans="1:28">
      <c r="A97" s="17" t="s">
        <v>57</v>
      </c>
      <c r="B97" s="18">
        <v>-2</v>
      </c>
      <c r="C97" s="19">
        <v>7</v>
      </c>
      <c r="D97" s="30" t="s">
        <v>58</v>
      </c>
      <c r="E97" s="30" t="s">
        <v>58</v>
      </c>
      <c r="F97" s="30" t="s">
        <v>58</v>
      </c>
      <c r="G97" s="30" t="s">
        <v>141</v>
      </c>
      <c r="H97" s="30" t="s">
        <v>135</v>
      </c>
      <c r="I97" s="31" t="s">
        <v>55</v>
      </c>
      <c r="J97" s="31" t="s">
        <v>12</v>
      </c>
      <c r="K97" s="52"/>
      <c r="L97" s="18"/>
      <c r="M97" s="34"/>
      <c r="N97" s="34"/>
      <c r="O97" s="34"/>
      <c r="P97" s="34"/>
      <c r="Q97" s="39"/>
      <c r="R97" s="39"/>
      <c r="S97" s="39"/>
      <c r="T97" s="39"/>
      <c r="U97" s="39"/>
      <c r="V97" s="39"/>
      <c r="W97" s="39"/>
      <c r="X97" s="43"/>
      <c r="Y97" s="42"/>
      <c r="Z97" s="42"/>
      <c r="AA97" s="42"/>
      <c r="AB97" s="42"/>
    </row>
    <row r="98" ht="15.6" spans="1:28">
      <c r="A98" s="17" t="s">
        <v>61</v>
      </c>
      <c r="B98" s="18">
        <v>2</v>
      </c>
      <c r="C98" s="19">
        <v>7</v>
      </c>
      <c r="D98" s="30" t="s">
        <v>47</v>
      </c>
      <c r="E98" s="30" t="s">
        <v>47</v>
      </c>
      <c r="F98" s="30" t="s">
        <v>47</v>
      </c>
      <c r="G98" s="30" t="s">
        <v>22</v>
      </c>
      <c r="H98" s="30" t="s">
        <v>22</v>
      </c>
      <c r="I98" s="30" t="s">
        <v>22</v>
      </c>
      <c r="J98" s="30" t="s">
        <v>22</v>
      </c>
      <c r="K98" s="18"/>
      <c r="L98" s="18"/>
      <c r="M98" s="34"/>
      <c r="N98" s="34"/>
      <c r="O98" s="34"/>
      <c r="P98" s="34"/>
      <c r="Q98" s="39"/>
      <c r="R98" s="39"/>
      <c r="S98" s="39"/>
      <c r="T98" s="39"/>
      <c r="U98" s="39"/>
      <c r="V98" s="39"/>
      <c r="W98" s="39"/>
      <c r="X98" s="42"/>
      <c r="Y98" s="42"/>
      <c r="Z98" s="42"/>
      <c r="AA98" s="42"/>
      <c r="AB98" s="42"/>
    </row>
    <row r="99" ht="15.6" spans="1:28">
      <c r="A99" s="17" t="s">
        <v>71</v>
      </c>
      <c r="B99" s="18">
        <v>-2</v>
      </c>
      <c r="C99" s="19">
        <v>7</v>
      </c>
      <c r="D99" s="30" t="s">
        <v>72</v>
      </c>
      <c r="E99" s="30" t="s">
        <v>72</v>
      </c>
      <c r="F99" s="30" t="s">
        <v>72</v>
      </c>
      <c r="G99" s="30" t="s">
        <v>136</v>
      </c>
      <c r="H99" s="30" t="s">
        <v>136</v>
      </c>
      <c r="I99" s="30" t="s">
        <v>136</v>
      </c>
      <c r="J99" s="30" t="s">
        <v>136</v>
      </c>
      <c r="K99" s="19"/>
      <c r="L99" s="19"/>
      <c r="M99" s="34"/>
      <c r="N99" s="34"/>
      <c r="O99" s="34"/>
      <c r="P99" s="34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42"/>
      <c r="AB99" s="42"/>
    </row>
    <row r="100" ht="15.6" spans="1:28">
      <c r="A100" s="17" t="s">
        <v>74</v>
      </c>
      <c r="B100" s="18">
        <v>-2.5</v>
      </c>
      <c r="C100" s="19">
        <v>7</v>
      </c>
      <c r="D100" s="30" t="s">
        <v>75</v>
      </c>
      <c r="E100" s="30" t="s">
        <v>75</v>
      </c>
      <c r="F100" s="30" t="s">
        <v>75</v>
      </c>
      <c r="G100" s="30" t="s">
        <v>112</v>
      </c>
      <c r="H100" s="30" t="s">
        <v>76</v>
      </c>
      <c r="I100" s="30" t="s">
        <v>76</v>
      </c>
      <c r="J100" s="30" t="s">
        <v>76</v>
      </c>
      <c r="K100" s="52"/>
      <c r="L100" s="52"/>
      <c r="M100" s="34"/>
      <c r="N100" s="34"/>
      <c r="O100" s="34"/>
      <c r="P100" s="34"/>
      <c r="Q100" s="39"/>
      <c r="R100" s="39"/>
      <c r="S100" s="46"/>
      <c r="T100" s="46"/>
      <c r="U100" s="46"/>
      <c r="V100" s="46"/>
      <c r="W100" s="46"/>
      <c r="X100" s="47"/>
      <c r="Y100" s="47"/>
      <c r="Z100" s="47"/>
      <c r="AA100" s="47"/>
      <c r="AB100" s="47"/>
    </row>
    <row r="101" ht="15.6" spans="1:16">
      <c r="A101" s="17" t="s">
        <v>77</v>
      </c>
      <c r="B101" s="18">
        <v>-2.5</v>
      </c>
      <c r="C101" s="19">
        <v>7</v>
      </c>
      <c r="D101" s="30" t="s">
        <v>78</v>
      </c>
      <c r="E101" s="30" t="s">
        <v>78</v>
      </c>
      <c r="F101" s="30" t="s">
        <v>78</v>
      </c>
      <c r="G101" s="30" t="s">
        <v>68</v>
      </c>
      <c r="H101" s="30" t="s">
        <v>68</v>
      </c>
      <c r="I101" s="30" t="s">
        <v>135</v>
      </c>
      <c r="J101" s="30" t="s">
        <v>78</v>
      </c>
      <c r="K101" s="19"/>
      <c r="L101" s="19"/>
      <c r="M101" s="53"/>
      <c r="N101" s="53"/>
      <c r="O101" s="53"/>
      <c r="P101" s="53"/>
    </row>
    <row r="102" ht="15.6" spans="1:16">
      <c r="A102" s="17" t="s">
        <v>127</v>
      </c>
      <c r="B102" s="18">
        <v>-2</v>
      </c>
      <c r="C102" s="19">
        <v>7</v>
      </c>
      <c r="D102" s="30">
        <v>11</v>
      </c>
      <c r="E102" s="30">
        <v>11</v>
      </c>
      <c r="F102" s="30">
        <v>11</v>
      </c>
      <c r="G102" s="30" t="s">
        <v>137</v>
      </c>
      <c r="H102" s="30" t="s">
        <v>137</v>
      </c>
      <c r="I102" s="31" t="s">
        <v>135</v>
      </c>
      <c r="J102" s="31" t="s">
        <v>114</v>
      </c>
      <c r="K102" s="21"/>
      <c r="L102" s="21"/>
      <c r="M102" s="53"/>
      <c r="N102" s="53"/>
      <c r="O102" s="53"/>
      <c r="P102" s="53"/>
    </row>
    <row r="103" ht="15.6" spans="1:16">
      <c r="A103" s="48" t="s">
        <v>142</v>
      </c>
      <c r="B103" s="19"/>
      <c r="C103" s="18"/>
      <c r="D103" s="29">
        <v>66.34</v>
      </c>
      <c r="E103" s="20"/>
      <c r="F103" s="20"/>
      <c r="G103" s="49"/>
      <c r="H103" s="49"/>
      <c r="I103" s="53"/>
      <c r="J103" s="53"/>
      <c r="K103" s="53"/>
      <c r="L103" s="53"/>
      <c r="M103" s="53"/>
      <c r="N103" s="53"/>
      <c r="O103" s="53"/>
      <c r="P103" s="53"/>
    </row>
    <row r="104" ht="15.6" spans="1:16">
      <c r="A104" s="50" t="s">
        <v>26</v>
      </c>
      <c r="B104" s="19">
        <v>0</v>
      </c>
      <c r="C104" s="18">
        <v>1</v>
      </c>
      <c r="D104" s="50" t="s">
        <v>27</v>
      </c>
      <c r="E104" s="50"/>
      <c r="F104" s="50"/>
      <c r="G104" s="50"/>
      <c r="H104" s="50"/>
      <c r="I104" s="50"/>
      <c r="J104" s="53"/>
      <c r="K104" s="53"/>
      <c r="L104" s="53"/>
      <c r="M104" s="53"/>
      <c r="N104" s="53"/>
      <c r="O104" s="53"/>
      <c r="P104" s="53"/>
    </row>
    <row r="105" ht="15.6" spans="1:16">
      <c r="A105" s="50" t="s">
        <v>65</v>
      </c>
      <c r="B105" s="19">
        <v>0</v>
      </c>
      <c r="C105" s="18">
        <v>1</v>
      </c>
      <c r="D105" s="50" t="s">
        <v>66</v>
      </c>
      <c r="E105" s="50"/>
      <c r="F105" s="50"/>
      <c r="G105" s="50"/>
      <c r="H105" s="50"/>
      <c r="I105" s="50"/>
      <c r="J105" s="53"/>
      <c r="K105" s="53"/>
      <c r="L105" s="53"/>
      <c r="M105" s="53"/>
      <c r="N105" s="53"/>
      <c r="O105" s="53"/>
      <c r="P105" s="53"/>
    </row>
    <row r="106" ht="15.6" spans="1:16">
      <c r="A106" s="50" t="s">
        <v>101</v>
      </c>
      <c r="B106" s="19">
        <v>0</v>
      </c>
      <c r="C106" s="18">
        <v>6</v>
      </c>
      <c r="D106" s="50" t="s">
        <v>133</v>
      </c>
      <c r="E106" s="50" t="s">
        <v>76</v>
      </c>
      <c r="F106" s="50" t="s">
        <v>76</v>
      </c>
      <c r="G106" s="50" t="s">
        <v>76</v>
      </c>
      <c r="H106" s="50" t="s">
        <v>76</v>
      </c>
      <c r="I106" s="50" t="s">
        <v>76</v>
      </c>
      <c r="J106" s="53"/>
      <c r="K106" s="53"/>
      <c r="L106" s="53"/>
      <c r="M106" s="53"/>
      <c r="N106" s="53"/>
      <c r="O106" s="53"/>
      <c r="P106" s="53"/>
    </row>
    <row r="107" ht="15.6" spans="1:16">
      <c r="A107" s="50" t="s">
        <v>74</v>
      </c>
      <c r="B107" s="19">
        <v>0</v>
      </c>
      <c r="C107" s="18">
        <v>1</v>
      </c>
      <c r="D107" s="50" t="s">
        <v>133</v>
      </c>
      <c r="E107" s="50"/>
      <c r="F107" s="50"/>
      <c r="G107" s="50"/>
      <c r="H107" s="50"/>
      <c r="I107" s="50"/>
      <c r="J107" s="53"/>
      <c r="K107" s="53"/>
      <c r="L107" s="53"/>
      <c r="M107" s="53"/>
      <c r="N107" s="53"/>
      <c r="O107" s="53"/>
      <c r="P107" s="53"/>
    </row>
    <row r="108" ht="15.6" spans="1:16">
      <c r="A108" s="50" t="s">
        <v>80</v>
      </c>
      <c r="B108" s="19">
        <v>0</v>
      </c>
      <c r="C108" s="18">
        <v>1</v>
      </c>
      <c r="D108" s="50" t="s">
        <v>133</v>
      </c>
      <c r="E108" s="50"/>
      <c r="F108" s="50"/>
      <c r="G108" s="50"/>
      <c r="H108" s="50"/>
      <c r="I108" s="50"/>
      <c r="J108" s="53"/>
      <c r="K108" s="53"/>
      <c r="L108" s="53"/>
      <c r="M108" s="53"/>
      <c r="N108" s="53"/>
      <c r="O108" s="53"/>
      <c r="P108" s="53"/>
    </row>
    <row r="109" ht="15.6" spans="1:16">
      <c r="A109" s="50" t="s">
        <v>103</v>
      </c>
      <c r="B109" s="19">
        <v>0</v>
      </c>
      <c r="C109" s="18">
        <v>2</v>
      </c>
      <c r="D109" s="50" t="s">
        <v>133</v>
      </c>
      <c r="E109" s="50" t="s">
        <v>143</v>
      </c>
      <c r="F109" s="50"/>
      <c r="G109" s="50"/>
      <c r="H109" s="50"/>
      <c r="I109" s="50"/>
      <c r="J109" s="53"/>
      <c r="K109" s="53"/>
      <c r="L109" s="53"/>
      <c r="M109" s="53"/>
      <c r="N109" s="53"/>
      <c r="O109" s="53"/>
      <c r="P109" s="53"/>
    </row>
    <row r="110" ht="15.6" spans="1:16">
      <c r="A110" s="50" t="s">
        <v>32</v>
      </c>
      <c r="B110" s="19">
        <v>0</v>
      </c>
      <c r="C110" s="18">
        <v>3</v>
      </c>
      <c r="D110" s="51" t="s">
        <v>33</v>
      </c>
      <c r="E110" s="51" t="s">
        <v>33</v>
      </c>
      <c r="F110" s="51" t="s">
        <v>33</v>
      </c>
      <c r="G110" s="50"/>
      <c r="H110" s="50"/>
      <c r="I110" s="50"/>
      <c r="J110" s="53"/>
      <c r="K110" s="53"/>
      <c r="L110" s="53"/>
      <c r="M110" s="53"/>
      <c r="N110" s="53"/>
      <c r="O110" s="53"/>
      <c r="P110" s="53"/>
    </row>
    <row r="111" ht="15.6" spans="1:16">
      <c r="A111" s="50" t="s">
        <v>21</v>
      </c>
      <c r="B111" s="19">
        <v>0</v>
      </c>
      <c r="C111" s="18">
        <v>1</v>
      </c>
      <c r="D111" s="50" t="s">
        <v>22</v>
      </c>
      <c r="E111" s="50"/>
      <c r="F111" s="50"/>
      <c r="G111" s="50"/>
      <c r="H111" s="50"/>
      <c r="I111" s="50"/>
      <c r="J111" s="53"/>
      <c r="K111" s="53"/>
      <c r="L111" s="53"/>
      <c r="M111" s="53"/>
      <c r="N111" s="53"/>
      <c r="O111" s="53"/>
      <c r="P111" s="53"/>
    </row>
    <row r="112" ht="15.6" spans="1:16">
      <c r="A112" s="50" t="s">
        <v>42</v>
      </c>
      <c r="B112" s="19">
        <v>0</v>
      </c>
      <c r="C112" s="18">
        <v>5</v>
      </c>
      <c r="D112" s="50" t="s">
        <v>38</v>
      </c>
      <c r="E112" s="50" t="s">
        <v>38</v>
      </c>
      <c r="F112" s="50" t="s">
        <v>38</v>
      </c>
      <c r="G112" s="50" t="s">
        <v>38</v>
      </c>
      <c r="H112" s="50" t="s">
        <v>38</v>
      </c>
      <c r="I112" s="50"/>
      <c r="J112" s="53"/>
      <c r="K112" s="53"/>
      <c r="L112" s="53"/>
      <c r="M112" s="53"/>
      <c r="N112" s="53"/>
      <c r="O112" s="53"/>
      <c r="P112" s="53"/>
    </row>
    <row r="113" ht="15.6" spans="1:16">
      <c r="A113" s="50" t="s">
        <v>37</v>
      </c>
      <c r="B113" s="19">
        <v>0</v>
      </c>
      <c r="C113" s="18">
        <v>2</v>
      </c>
      <c r="D113" s="50" t="s">
        <v>38</v>
      </c>
      <c r="E113" s="50" t="s">
        <v>144</v>
      </c>
      <c r="F113" s="50"/>
      <c r="G113" s="50"/>
      <c r="H113" s="50"/>
      <c r="I113" s="50"/>
      <c r="J113" s="53"/>
      <c r="K113" s="53"/>
      <c r="L113" s="53"/>
      <c r="M113" s="53"/>
      <c r="N113" s="53"/>
      <c r="O113" s="53"/>
      <c r="P113" s="53"/>
    </row>
    <row r="114" ht="15.6" spans="1:16">
      <c r="A114" s="50" t="s">
        <v>61</v>
      </c>
      <c r="B114" s="19">
        <v>0</v>
      </c>
      <c r="C114" s="18">
        <v>2</v>
      </c>
      <c r="D114" s="50" t="s">
        <v>47</v>
      </c>
      <c r="E114" s="50" t="s">
        <v>23</v>
      </c>
      <c r="F114" s="50"/>
      <c r="G114" s="50"/>
      <c r="H114" s="50"/>
      <c r="I114" s="50"/>
      <c r="J114" s="53"/>
      <c r="K114" s="53"/>
      <c r="L114" s="53"/>
      <c r="M114" s="53"/>
      <c r="N114" s="53"/>
      <c r="O114" s="53"/>
      <c r="P114" s="53"/>
    </row>
    <row r="115" ht="15.6" spans="1:16">
      <c r="A115" s="50" t="s">
        <v>91</v>
      </c>
      <c r="B115" s="19">
        <v>0</v>
      </c>
      <c r="C115" s="18">
        <v>5</v>
      </c>
      <c r="D115" s="50" t="s">
        <v>5</v>
      </c>
      <c r="E115" s="50" t="s">
        <v>5</v>
      </c>
      <c r="F115" s="50" t="s">
        <v>5</v>
      </c>
      <c r="G115" s="50" t="s">
        <v>47</v>
      </c>
      <c r="H115" s="50" t="s">
        <v>40</v>
      </c>
      <c r="I115" s="50"/>
      <c r="J115" s="53"/>
      <c r="K115" s="53"/>
      <c r="L115" s="53"/>
      <c r="M115" s="53"/>
      <c r="N115" s="53"/>
      <c r="O115" s="53"/>
      <c r="P115" s="53"/>
    </row>
    <row r="116" ht="15.6" spans="1:16">
      <c r="A116" s="50" t="s">
        <v>123</v>
      </c>
      <c r="B116" s="19">
        <v>0</v>
      </c>
      <c r="C116" s="18">
        <v>5</v>
      </c>
      <c r="D116" s="50" t="s">
        <v>145</v>
      </c>
      <c r="E116" s="50" t="s">
        <v>145</v>
      </c>
      <c r="F116" s="50" t="s">
        <v>145</v>
      </c>
      <c r="G116" s="50" t="s">
        <v>145</v>
      </c>
      <c r="H116" s="50" t="s">
        <v>145</v>
      </c>
      <c r="I116" s="50"/>
      <c r="J116" s="53"/>
      <c r="K116" s="53"/>
      <c r="L116" s="53"/>
      <c r="M116" s="53"/>
      <c r="N116" s="53"/>
      <c r="O116" s="53"/>
      <c r="P116" s="53"/>
    </row>
    <row r="117" ht="15.6" spans="1:16">
      <c r="A117" s="50" t="s">
        <v>57</v>
      </c>
      <c r="B117" s="19">
        <v>0</v>
      </c>
      <c r="C117" s="18">
        <v>1</v>
      </c>
      <c r="D117" s="50" t="s">
        <v>141</v>
      </c>
      <c r="E117" s="50"/>
      <c r="F117" s="50"/>
      <c r="G117" s="50"/>
      <c r="H117" s="50"/>
      <c r="I117" s="50"/>
      <c r="J117" s="53"/>
      <c r="K117" s="53"/>
      <c r="L117" s="53"/>
      <c r="M117" s="53"/>
      <c r="N117" s="53"/>
      <c r="O117" s="53"/>
      <c r="P117" s="53"/>
    </row>
    <row r="118" ht="15.6" spans="1:15">
      <c r="A118" s="50" t="s">
        <v>24</v>
      </c>
      <c r="B118" s="19">
        <v>0</v>
      </c>
      <c r="C118" s="18">
        <v>3</v>
      </c>
      <c r="D118" s="50" t="s">
        <v>25</v>
      </c>
      <c r="E118" s="50" t="s">
        <v>25</v>
      </c>
      <c r="F118" s="50" t="s">
        <v>25</v>
      </c>
      <c r="G118" s="50"/>
      <c r="H118" s="50"/>
      <c r="I118" s="50"/>
      <c r="J118" s="53"/>
      <c r="K118" s="53"/>
      <c r="L118" s="53"/>
      <c r="M118" s="53"/>
      <c r="N118" s="53"/>
      <c r="O118" s="53"/>
    </row>
    <row r="119" ht="15.6" spans="1:15">
      <c r="A119" s="50" t="s">
        <v>120</v>
      </c>
      <c r="B119" s="19">
        <v>0</v>
      </c>
      <c r="C119" s="18">
        <v>1</v>
      </c>
      <c r="D119" s="50" t="s">
        <v>121</v>
      </c>
      <c r="E119" s="50"/>
      <c r="F119" s="50"/>
      <c r="G119" s="50"/>
      <c r="H119" s="50"/>
      <c r="I119" s="50"/>
      <c r="J119" s="53"/>
      <c r="K119" s="53"/>
      <c r="L119" s="53"/>
      <c r="M119" s="53"/>
      <c r="N119" s="53"/>
      <c r="O119" s="53"/>
    </row>
    <row r="120" ht="15.6" spans="1:15">
      <c r="A120" s="50" t="s">
        <v>71</v>
      </c>
      <c r="B120" s="19">
        <v>0</v>
      </c>
      <c r="C120" s="18">
        <v>1</v>
      </c>
      <c r="D120" s="51" t="s">
        <v>136</v>
      </c>
      <c r="E120" s="50"/>
      <c r="F120" s="50"/>
      <c r="G120" s="50"/>
      <c r="H120" s="50"/>
      <c r="I120" s="50"/>
      <c r="J120" s="53"/>
      <c r="K120" s="53"/>
      <c r="L120" s="53"/>
      <c r="M120" s="53"/>
      <c r="N120" s="53"/>
      <c r="O120" s="53"/>
    </row>
    <row r="121" ht="15.6" spans="1:15">
      <c r="A121" s="50" t="s">
        <v>62</v>
      </c>
      <c r="B121" s="19">
        <v>0</v>
      </c>
      <c r="C121" s="18">
        <v>1</v>
      </c>
      <c r="D121" s="50" t="s">
        <v>63</v>
      </c>
      <c r="E121" s="50"/>
      <c r="F121" s="50"/>
      <c r="G121" s="50"/>
      <c r="H121" s="50"/>
      <c r="I121" s="50"/>
      <c r="J121" s="53"/>
      <c r="K121" s="53"/>
      <c r="L121" s="53"/>
      <c r="M121" s="53"/>
      <c r="N121" s="53"/>
      <c r="O121" s="53"/>
    </row>
    <row r="122" ht="15.6" spans="1:15">
      <c r="A122" s="50" t="s">
        <v>3</v>
      </c>
      <c r="B122" s="19">
        <v>0</v>
      </c>
      <c r="C122" s="18">
        <v>1</v>
      </c>
      <c r="D122" s="50" t="s">
        <v>63</v>
      </c>
      <c r="E122" s="50"/>
      <c r="F122" s="50"/>
      <c r="G122" s="50"/>
      <c r="H122" s="50"/>
      <c r="I122" s="50"/>
      <c r="J122" s="53"/>
      <c r="K122" s="53"/>
      <c r="L122" s="53"/>
      <c r="M122" s="53"/>
      <c r="N122" s="53"/>
      <c r="O122" s="53"/>
    </row>
    <row r="123" ht="15.6" spans="1:15">
      <c r="A123" s="50" t="s">
        <v>44</v>
      </c>
      <c r="B123" s="19">
        <v>0</v>
      </c>
      <c r="C123" s="18">
        <v>1</v>
      </c>
      <c r="D123" s="50" t="s">
        <v>23</v>
      </c>
      <c r="E123" s="50"/>
      <c r="F123" s="50"/>
      <c r="G123" s="50"/>
      <c r="H123" s="50"/>
      <c r="I123" s="50"/>
      <c r="J123" s="53"/>
      <c r="K123" s="53"/>
      <c r="L123" s="53"/>
      <c r="M123" s="53"/>
      <c r="N123" s="53"/>
      <c r="O123" s="53"/>
    </row>
    <row r="124" ht="15.6" spans="1:16">
      <c r="A124" s="50" t="s">
        <v>97</v>
      </c>
      <c r="B124" s="19">
        <v>0</v>
      </c>
      <c r="C124" s="18">
        <v>1</v>
      </c>
      <c r="D124" s="50" t="s">
        <v>23</v>
      </c>
      <c r="E124" s="50"/>
      <c r="F124" s="50"/>
      <c r="G124" s="50"/>
      <c r="H124" s="50"/>
      <c r="I124" s="50"/>
      <c r="J124" s="30"/>
      <c r="K124" s="30"/>
      <c r="L124" s="30"/>
      <c r="M124" s="30"/>
      <c r="N124" s="30"/>
      <c r="O124" s="30"/>
      <c r="P124" s="30"/>
    </row>
    <row r="125" ht="15.6" spans="1:16">
      <c r="A125" s="50" t="s">
        <v>84</v>
      </c>
      <c r="B125" s="19">
        <v>0</v>
      </c>
      <c r="C125" s="18">
        <v>1</v>
      </c>
      <c r="D125" s="50" t="s">
        <v>23</v>
      </c>
      <c r="E125" s="50"/>
      <c r="F125" s="50"/>
      <c r="G125" s="50"/>
      <c r="H125" s="50"/>
      <c r="I125" s="50"/>
      <c r="J125" s="30"/>
      <c r="K125" s="30"/>
      <c r="L125" s="30"/>
      <c r="M125" s="30"/>
      <c r="N125" s="30"/>
      <c r="O125" s="30"/>
      <c r="P125" s="30"/>
    </row>
    <row r="126" ht="15.6" spans="1:16">
      <c r="A126" s="50" t="s">
        <v>99</v>
      </c>
      <c r="B126" s="19">
        <v>0</v>
      </c>
      <c r="C126" s="18">
        <v>4</v>
      </c>
      <c r="D126" s="50" t="s">
        <v>17</v>
      </c>
      <c r="E126" s="50" t="s">
        <v>17</v>
      </c>
      <c r="F126" s="50" t="s">
        <v>17</v>
      </c>
      <c r="G126" s="50" t="s">
        <v>23</v>
      </c>
      <c r="H126" s="50"/>
      <c r="I126" s="50"/>
      <c r="J126" s="30"/>
      <c r="K126" s="30"/>
      <c r="L126" s="30"/>
      <c r="M126" s="30"/>
      <c r="N126" s="30"/>
      <c r="O126" s="30"/>
      <c r="P126" s="30"/>
    </row>
    <row r="127" ht="15.6" spans="1:16">
      <c r="A127" s="50" t="s">
        <v>107</v>
      </c>
      <c r="B127" s="19">
        <v>0</v>
      </c>
      <c r="C127" s="18">
        <v>1</v>
      </c>
      <c r="D127" s="50" t="s">
        <v>108</v>
      </c>
      <c r="E127" s="50"/>
      <c r="F127" s="50"/>
      <c r="G127" s="50"/>
      <c r="H127" s="50"/>
      <c r="I127" s="50"/>
      <c r="J127" s="30"/>
      <c r="K127" s="30"/>
      <c r="L127" s="30"/>
      <c r="M127" s="30"/>
      <c r="N127" s="30"/>
      <c r="O127" s="30"/>
      <c r="P127" s="30"/>
    </row>
    <row r="128" ht="15.6" spans="1:16">
      <c r="A128" s="50" t="s">
        <v>69</v>
      </c>
      <c r="B128" s="19">
        <v>0</v>
      </c>
      <c r="C128" s="18">
        <v>1</v>
      </c>
      <c r="D128" s="50" t="s">
        <v>70</v>
      </c>
      <c r="E128" s="50"/>
      <c r="F128" s="50"/>
      <c r="G128" s="50"/>
      <c r="H128" s="50"/>
      <c r="I128" s="50"/>
      <c r="J128" s="30"/>
      <c r="K128" s="30"/>
      <c r="L128" s="30"/>
      <c r="M128" s="30"/>
      <c r="N128" s="30"/>
      <c r="O128" s="30"/>
      <c r="P128" s="30"/>
    </row>
    <row r="129" ht="15.6" spans="1:16">
      <c r="A129" s="50" t="s">
        <v>16</v>
      </c>
      <c r="B129" s="19">
        <v>0</v>
      </c>
      <c r="C129" s="18">
        <v>5</v>
      </c>
      <c r="D129" s="50" t="s">
        <v>17</v>
      </c>
      <c r="E129" s="50" t="s">
        <v>17</v>
      </c>
      <c r="F129" s="50" t="s">
        <v>17</v>
      </c>
      <c r="G129" s="50" t="s">
        <v>17</v>
      </c>
      <c r="H129" s="50" t="s">
        <v>17</v>
      </c>
      <c r="I129" s="50"/>
      <c r="J129" s="30"/>
      <c r="K129" s="30"/>
      <c r="L129" s="30"/>
      <c r="M129" s="30"/>
      <c r="N129" s="30"/>
      <c r="O129" s="30"/>
      <c r="P129" s="30"/>
    </row>
    <row r="130" ht="15.6" spans="1:9">
      <c r="A130" s="50" t="s">
        <v>34</v>
      </c>
      <c r="B130" s="19">
        <v>0</v>
      </c>
      <c r="C130" s="18">
        <v>1</v>
      </c>
      <c r="D130" s="51" t="s">
        <v>35</v>
      </c>
      <c r="E130" s="50"/>
      <c r="F130" s="50"/>
      <c r="G130" s="50"/>
      <c r="H130" s="50"/>
      <c r="I130" s="50"/>
    </row>
    <row r="131" ht="15.6" spans="1:9">
      <c r="A131" s="50" t="s">
        <v>77</v>
      </c>
      <c r="B131" s="19">
        <v>0</v>
      </c>
      <c r="C131" s="18">
        <v>2</v>
      </c>
      <c r="D131" s="50" t="s">
        <v>78</v>
      </c>
      <c r="E131" s="50" t="s">
        <v>146</v>
      </c>
      <c r="F131" s="50"/>
      <c r="G131" s="50"/>
      <c r="H131" s="50"/>
      <c r="I131" s="50"/>
    </row>
    <row r="132" ht="15.6" spans="1:9">
      <c r="A132" s="50" t="s">
        <v>67</v>
      </c>
      <c r="B132" s="19">
        <v>0</v>
      </c>
      <c r="C132" s="18">
        <v>1</v>
      </c>
      <c r="D132" s="50" t="s">
        <v>20</v>
      </c>
      <c r="E132" s="50"/>
      <c r="F132" s="50"/>
      <c r="G132" s="50"/>
      <c r="H132" s="50"/>
      <c r="I132" s="50"/>
    </row>
    <row r="133" ht="15.6" spans="1:9">
      <c r="A133" s="50" t="s">
        <v>126</v>
      </c>
      <c r="B133" s="19">
        <v>0</v>
      </c>
      <c r="C133" s="18">
        <v>1</v>
      </c>
      <c r="D133" s="50" t="s">
        <v>76</v>
      </c>
      <c r="E133" s="50"/>
      <c r="F133" s="50"/>
      <c r="G133" s="50"/>
      <c r="H133" s="50"/>
      <c r="I133" s="50"/>
    </row>
    <row r="134" spans="1:33">
      <c r="A134" s="58" t="s">
        <v>147</v>
      </c>
      <c r="B134" s="59"/>
      <c r="C134" s="60"/>
      <c r="D134" s="59">
        <v>10</v>
      </c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</row>
    <row r="135" ht="14.4" spans="1:33">
      <c r="A135" s="50" t="s">
        <v>148</v>
      </c>
      <c r="B135" s="59">
        <v>0</v>
      </c>
      <c r="C135" s="59">
        <v>6</v>
      </c>
      <c r="D135" s="61" t="s">
        <v>112</v>
      </c>
      <c r="E135" s="61" t="s">
        <v>108</v>
      </c>
      <c r="F135" s="61" t="s">
        <v>59</v>
      </c>
      <c r="G135" s="62" t="s">
        <v>149</v>
      </c>
      <c r="H135" s="62" t="s">
        <v>149</v>
      </c>
      <c r="I135" s="63" t="s">
        <v>112</v>
      </c>
      <c r="J135" s="50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</row>
    <row r="136" spans="1:33">
      <c r="A136" s="50" t="s">
        <v>150</v>
      </c>
      <c r="B136" s="59">
        <v>0</v>
      </c>
      <c r="C136" s="59">
        <v>1</v>
      </c>
      <c r="D136" s="61" t="s">
        <v>27</v>
      </c>
      <c r="E136" s="51"/>
      <c r="F136" s="51"/>
      <c r="G136" s="51"/>
      <c r="H136" s="50"/>
      <c r="I136" s="50"/>
      <c r="J136" s="50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</row>
    <row r="137" spans="1:33">
      <c r="A137" s="50" t="s">
        <v>151</v>
      </c>
      <c r="B137" s="59">
        <v>0</v>
      </c>
      <c r="C137" s="59">
        <v>2</v>
      </c>
      <c r="D137" s="61" t="s">
        <v>47</v>
      </c>
      <c r="E137" s="61" t="s">
        <v>48</v>
      </c>
      <c r="F137" s="51"/>
      <c r="G137" s="51"/>
      <c r="H137" s="50"/>
      <c r="I137" s="50"/>
      <c r="J137" s="50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</row>
    <row r="138" ht="14.4" spans="1:33">
      <c r="A138" s="50" t="s">
        <v>152</v>
      </c>
      <c r="B138" s="59">
        <v>0</v>
      </c>
      <c r="C138" s="59">
        <v>3</v>
      </c>
      <c r="D138" s="61" t="s">
        <v>12</v>
      </c>
      <c r="E138" s="62" t="s">
        <v>100</v>
      </c>
      <c r="F138" s="62" t="s">
        <v>100</v>
      </c>
      <c r="G138" s="51"/>
      <c r="H138" s="50"/>
      <c r="I138" s="50"/>
      <c r="J138" s="50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</row>
    <row r="139" spans="1:33">
      <c r="A139" s="50" t="s">
        <v>153</v>
      </c>
      <c r="B139" s="59">
        <v>0</v>
      </c>
      <c r="C139" s="59">
        <v>3</v>
      </c>
      <c r="D139" s="61" t="s">
        <v>66</v>
      </c>
      <c r="E139" s="61" t="s">
        <v>70</v>
      </c>
      <c r="F139" s="61" t="s">
        <v>154</v>
      </c>
      <c r="G139" s="51"/>
      <c r="H139" s="50"/>
      <c r="I139" s="50"/>
      <c r="J139" s="50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</row>
    <row r="140" spans="1:33">
      <c r="A140" s="50" t="s">
        <v>155</v>
      </c>
      <c r="B140" s="59">
        <v>0</v>
      </c>
      <c r="C140" s="59">
        <v>1</v>
      </c>
      <c r="D140" s="61" t="s">
        <v>73</v>
      </c>
      <c r="E140" s="51"/>
      <c r="F140" s="51"/>
      <c r="G140" s="51"/>
      <c r="H140" s="50"/>
      <c r="I140" s="50"/>
      <c r="J140" s="50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</row>
    <row r="141" spans="1:33">
      <c r="A141" s="50" t="s">
        <v>156</v>
      </c>
      <c r="B141" s="59">
        <v>0</v>
      </c>
      <c r="C141" s="59">
        <v>4</v>
      </c>
      <c r="D141" s="61" t="s">
        <v>35</v>
      </c>
      <c r="E141" s="61" t="s">
        <v>144</v>
      </c>
      <c r="F141" s="61" t="s">
        <v>35</v>
      </c>
      <c r="G141" s="61" t="s">
        <v>157</v>
      </c>
      <c r="H141" s="50"/>
      <c r="I141" s="50"/>
      <c r="J141" s="50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</row>
    <row r="142" spans="1:33">
      <c r="A142" s="50" t="s">
        <v>158</v>
      </c>
      <c r="B142" s="59">
        <v>0</v>
      </c>
      <c r="C142" s="59">
        <v>2</v>
      </c>
      <c r="D142" s="61" t="s">
        <v>121</v>
      </c>
      <c r="E142" s="61" t="s">
        <v>104</v>
      </c>
      <c r="F142" s="51"/>
      <c r="G142" s="51"/>
      <c r="H142" s="50"/>
      <c r="I142" s="50"/>
      <c r="J142" s="50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</row>
    <row r="143" ht="14.4" spans="1:33">
      <c r="A143" s="50" t="s">
        <v>159</v>
      </c>
      <c r="B143" s="59">
        <v>0</v>
      </c>
      <c r="C143" s="59">
        <v>1</v>
      </c>
      <c r="D143" s="62" t="s">
        <v>15</v>
      </c>
      <c r="E143" s="51"/>
      <c r="F143" s="51"/>
      <c r="G143" s="51"/>
      <c r="H143" s="50"/>
      <c r="I143" s="50"/>
      <c r="J143" s="50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</row>
    <row r="144" ht="14.4" spans="1:33">
      <c r="A144" s="50" t="s">
        <v>160</v>
      </c>
      <c r="B144" s="59">
        <v>0</v>
      </c>
      <c r="C144" s="59">
        <v>7</v>
      </c>
      <c r="D144" s="63" t="s">
        <v>76</v>
      </c>
      <c r="E144" s="63" t="s">
        <v>5</v>
      </c>
      <c r="F144" s="63" t="s">
        <v>95</v>
      </c>
      <c r="G144" s="63" t="s">
        <v>76</v>
      </c>
      <c r="H144" s="63" t="s">
        <v>40</v>
      </c>
      <c r="I144" s="63" t="s">
        <v>23</v>
      </c>
      <c r="J144" s="64" t="s">
        <v>108</v>
      </c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</row>
    <row r="145" spans="1:33">
      <c r="A145" s="58" t="s">
        <v>161</v>
      </c>
      <c r="B145" s="59"/>
      <c r="C145" s="59"/>
      <c r="D145" s="59">
        <v>10</v>
      </c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</row>
    <row r="146" spans="1:33">
      <c r="A146" s="50" t="s">
        <v>16</v>
      </c>
      <c r="B146" s="59">
        <v>0</v>
      </c>
      <c r="C146" s="59">
        <v>12</v>
      </c>
      <c r="D146" s="64" t="s">
        <v>38</v>
      </c>
      <c r="E146" s="64" t="s">
        <v>15</v>
      </c>
      <c r="F146" s="64" t="s">
        <v>12</v>
      </c>
      <c r="G146" s="64" t="s">
        <v>13</v>
      </c>
      <c r="H146" s="64" t="s">
        <v>17</v>
      </c>
      <c r="I146" s="64" t="s">
        <v>17</v>
      </c>
      <c r="J146" s="64" t="s">
        <v>17</v>
      </c>
      <c r="K146" s="64" t="s">
        <v>17</v>
      </c>
      <c r="L146" s="64" t="s">
        <v>17</v>
      </c>
      <c r="M146" s="64" t="s">
        <v>17</v>
      </c>
      <c r="N146" s="64" t="s">
        <v>17</v>
      </c>
      <c r="O146" s="64" t="s">
        <v>17</v>
      </c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</row>
    <row r="147" spans="1:33">
      <c r="A147" s="50" t="s">
        <v>71</v>
      </c>
      <c r="B147" s="59">
        <v>0</v>
      </c>
      <c r="C147" s="59">
        <v>4</v>
      </c>
      <c r="D147" s="64" t="s">
        <v>15</v>
      </c>
      <c r="E147" s="64" t="s">
        <v>136</v>
      </c>
      <c r="F147" s="64" t="s">
        <v>135</v>
      </c>
      <c r="G147" s="64" t="s">
        <v>135</v>
      </c>
      <c r="H147" s="50"/>
      <c r="I147" s="50"/>
      <c r="J147" s="50"/>
      <c r="K147" s="50"/>
      <c r="L147" s="50"/>
      <c r="M147" s="50"/>
      <c r="N147" s="50"/>
      <c r="O147" s="50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</row>
    <row r="148" spans="1:33">
      <c r="A148" s="50" t="s">
        <v>10</v>
      </c>
      <c r="B148" s="59">
        <v>0</v>
      </c>
      <c r="C148" s="59">
        <v>4</v>
      </c>
      <c r="D148" s="64" t="s">
        <v>108</v>
      </c>
      <c r="E148" s="64" t="s">
        <v>48</v>
      </c>
      <c r="F148" s="64" t="s">
        <v>48</v>
      </c>
      <c r="G148" s="64" t="s">
        <v>146</v>
      </c>
      <c r="H148" s="50"/>
      <c r="I148" s="50"/>
      <c r="J148" s="50"/>
      <c r="K148" s="50"/>
      <c r="L148" s="50"/>
      <c r="M148" s="50"/>
      <c r="N148" s="50"/>
      <c r="O148" s="50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</row>
    <row r="149" spans="1:33">
      <c r="A149" s="58" t="s">
        <v>162</v>
      </c>
      <c r="B149" s="59"/>
      <c r="C149" s="59"/>
      <c r="D149" s="59">
        <v>2</v>
      </c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</row>
    <row r="150" ht="14.4" spans="1:33">
      <c r="A150" s="59" t="s">
        <v>162</v>
      </c>
      <c r="B150" s="59">
        <v>0</v>
      </c>
      <c r="C150" s="59">
        <v>29</v>
      </c>
      <c r="D150" s="61" t="s">
        <v>112</v>
      </c>
      <c r="E150" s="61" t="s">
        <v>163</v>
      </c>
      <c r="F150" s="61" t="s">
        <v>5</v>
      </c>
      <c r="G150" s="61" t="s">
        <v>93</v>
      </c>
      <c r="H150" s="61" t="s">
        <v>15</v>
      </c>
      <c r="I150" s="61" t="s">
        <v>108</v>
      </c>
      <c r="J150" s="61">
        <v>11</v>
      </c>
      <c r="K150" s="61" t="s">
        <v>78</v>
      </c>
      <c r="L150" s="61" t="s">
        <v>47</v>
      </c>
      <c r="M150" s="61" t="s">
        <v>12</v>
      </c>
      <c r="N150" s="61" t="s">
        <v>25</v>
      </c>
      <c r="O150" s="61" t="s">
        <v>22</v>
      </c>
      <c r="P150" s="61" t="s">
        <v>76</v>
      </c>
      <c r="Q150" s="61" t="s">
        <v>96</v>
      </c>
      <c r="R150" s="61" t="s">
        <v>164</v>
      </c>
      <c r="S150" s="61" t="s">
        <v>165</v>
      </c>
      <c r="T150" s="61" t="s">
        <v>140</v>
      </c>
      <c r="U150" s="61" t="s">
        <v>166</v>
      </c>
      <c r="V150" s="66" t="s">
        <v>116</v>
      </c>
      <c r="W150" s="61" t="s">
        <v>167</v>
      </c>
      <c r="X150" s="63" t="s">
        <v>100</v>
      </c>
      <c r="Y150" s="63" t="s">
        <v>108</v>
      </c>
      <c r="Z150" s="63" t="s">
        <v>149</v>
      </c>
      <c r="AA150" s="63" t="s">
        <v>168</v>
      </c>
      <c r="AB150" s="63" t="s">
        <v>168</v>
      </c>
      <c r="AC150" s="63" t="s">
        <v>49</v>
      </c>
      <c r="AD150" s="63" t="s">
        <v>163</v>
      </c>
      <c r="AE150" s="63" t="s">
        <v>166</v>
      </c>
      <c r="AF150" s="63" t="s">
        <v>166</v>
      </c>
      <c r="AG150" s="59"/>
    </row>
    <row r="151" spans="1:33">
      <c r="A151" s="58" t="s">
        <v>169</v>
      </c>
      <c r="B151" s="59"/>
      <c r="C151" s="59"/>
      <c r="D151" s="59">
        <v>5</v>
      </c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</row>
    <row r="152" ht="14.4" spans="1:33">
      <c r="A152" s="50" t="s">
        <v>148</v>
      </c>
      <c r="B152" s="59">
        <v>0</v>
      </c>
      <c r="C152" s="59">
        <v>3</v>
      </c>
      <c r="D152" s="61" t="s">
        <v>108</v>
      </c>
      <c r="E152" s="62" t="s">
        <v>108</v>
      </c>
      <c r="F152" s="62" t="s">
        <v>149</v>
      </c>
      <c r="G152" s="51"/>
      <c r="H152" s="50"/>
      <c r="I152" s="50"/>
      <c r="J152" s="50"/>
      <c r="K152" s="50"/>
      <c r="L152" s="50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</row>
    <row r="153" spans="1:33">
      <c r="A153" s="50" t="s">
        <v>155</v>
      </c>
      <c r="B153" s="59">
        <v>0</v>
      </c>
      <c r="C153" s="59">
        <v>1</v>
      </c>
      <c r="D153" s="61" t="s">
        <v>76</v>
      </c>
      <c r="E153" s="51"/>
      <c r="F153" s="51"/>
      <c r="G153" s="51"/>
      <c r="H153" s="50"/>
      <c r="I153" s="50"/>
      <c r="J153" s="50"/>
      <c r="K153" s="50"/>
      <c r="L153" s="50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</row>
    <row r="154" ht="14.4" spans="1:33">
      <c r="A154" s="50" t="s">
        <v>160</v>
      </c>
      <c r="B154" s="59">
        <v>0</v>
      </c>
      <c r="C154" s="59">
        <v>9</v>
      </c>
      <c r="D154" s="61" t="s">
        <v>93</v>
      </c>
      <c r="E154" s="62" t="s">
        <v>93</v>
      </c>
      <c r="F154" s="62" t="s">
        <v>93</v>
      </c>
      <c r="G154" s="62" t="s">
        <v>76</v>
      </c>
      <c r="H154" s="63" t="s">
        <v>5</v>
      </c>
      <c r="I154" s="63" t="s">
        <v>170</v>
      </c>
      <c r="J154" s="63" t="s">
        <v>170</v>
      </c>
      <c r="K154" s="63" t="s">
        <v>170</v>
      </c>
      <c r="L154" s="63" t="s">
        <v>170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</row>
    <row r="155" ht="14.4" spans="1:33">
      <c r="A155" s="50" t="s">
        <v>171</v>
      </c>
      <c r="B155" s="59">
        <v>0</v>
      </c>
      <c r="C155" s="59">
        <v>8</v>
      </c>
      <c r="D155" s="61" t="s">
        <v>23</v>
      </c>
      <c r="E155" s="62" t="s">
        <v>149</v>
      </c>
      <c r="F155" s="62" t="s">
        <v>116</v>
      </c>
      <c r="G155" s="63" t="s">
        <v>170</v>
      </c>
      <c r="H155" s="63" t="s">
        <v>40</v>
      </c>
      <c r="I155" s="63" t="s">
        <v>43</v>
      </c>
      <c r="J155" s="63" t="s">
        <v>167</v>
      </c>
      <c r="K155" s="63" t="s">
        <v>167</v>
      </c>
      <c r="L155" s="50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</row>
    <row r="156" ht="14.4" spans="1:33">
      <c r="A156" s="65" t="s">
        <v>172</v>
      </c>
      <c r="B156" s="59">
        <v>0</v>
      </c>
      <c r="C156" s="59">
        <v>8</v>
      </c>
      <c r="D156" s="63" t="s">
        <v>6</v>
      </c>
      <c r="E156" s="63" t="s">
        <v>48</v>
      </c>
      <c r="F156" s="63" t="s">
        <v>5</v>
      </c>
      <c r="G156" s="63" t="s">
        <v>170</v>
      </c>
      <c r="H156" s="63" t="s">
        <v>170</v>
      </c>
      <c r="I156" s="63" t="s">
        <v>170</v>
      </c>
      <c r="J156" s="63" t="s">
        <v>170</v>
      </c>
      <c r="K156" s="63" t="s">
        <v>167</v>
      </c>
      <c r="L156" s="50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</row>
    <row r="157" spans="1:33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</row>
    <row r="158" spans="1:33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</row>
    <row r="159" spans="1:33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</row>
    <row r="160" spans="1:33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</row>
    <row r="161" spans="1:33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</row>
    <row r="162" spans="1:33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</row>
    <row r="163" spans="1:3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</row>
    <row r="164" spans="1:33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</row>
    <row r="165" spans="1:33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7"/>
  <sheetViews>
    <sheetView tabSelected="1" workbookViewId="0">
      <selection activeCell="D6" sqref="D6"/>
    </sheetView>
  </sheetViews>
  <sheetFormatPr defaultColWidth="9" defaultRowHeight="13.8" outlineLevelCol="4"/>
  <cols>
    <col min="1" max="1" width="19.7777777777778" customWidth="1"/>
  </cols>
  <sheetData>
    <row r="1" ht="14.55" spans="1:2">
      <c r="A1" s="6" t="s">
        <v>173</v>
      </c>
      <c r="B1" s="6" t="s">
        <v>174</v>
      </c>
    </row>
    <row r="2" ht="17.4" spans="1:5">
      <c r="A2" s="7" t="s">
        <v>4</v>
      </c>
      <c r="B2" s="8">
        <f>19.6+49.9</f>
        <v>69.5</v>
      </c>
      <c r="C2" s="2"/>
      <c r="D2" s="9"/>
      <c r="E2" s="9"/>
    </row>
    <row r="3" ht="17.4" spans="1:5">
      <c r="A3" s="10" t="s">
        <v>5</v>
      </c>
      <c r="B3" s="11">
        <f>146.6+20.6+150+121.34+213.209999999999</f>
        <v>651.749999999999</v>
      </c>
      <c r="C3" s="2"/>
      <c r="D3" s="9"/>
      <c r="E3" s="9"/>
    </row>
    <row r="4" ht="17.4" spans="1:5">
      <c r="A4" s="12" t="s">
        <v>6</v>
      </c>
      <c r="B4" s="13">
        <f>65.8+43.2+36.22</f>
        <v>145.22</v>
      </c>
      <c r="C4" s="2"/>
      <c r="D4" s="9"/>
      <c r="E4" s="9"/>
    </row>
    <row r="5" ht="17.4" spans="1:5">
      <c r="A5" s="10" t="s">
        <v>8</v>
      </c>
      <c r="B5" s="11">
        <f>18.6+12.54</f>
        <v>31.14</v>
      </c>
      <c r="C5" s="2"/>
      <c r="D5" s="9"/>
      <c r="E5" s="9"/>
    </row>
    <row r="6" ht="17.4" spans="1:5">
      <c r="A6" s="12">
        <v>37</v>
      </c>
      <c r="B6" s="13">
        <f>18.6+78.4</f>
        <v>97</v>
      </c>
      <c r="C6" s="2"/>
      <c r="D6" s="9"/>
      <c r="E6" s="9"/>
    </row>
    <row r="7" ht="17.4" spans="1:5">
      <c r="A7" s="10" t="s">
        <v>11</v>
      </c>
      <c r="B7" s="11">
        <f>18.6+18.54</f>
        <v>37.14</v>
      </c>
      <c r="C7" s="2"/>
      <c r="D7" s="9"/>
      <c r="E7" s="9"/>
    </row>
    <row r="8" ht="17.4" spans="1:5">
      <c r="A8" s="12" t="s">
        <v>12</v>
      </c>
      <c r="B8" s="13">
        <f>73.8+55.76</f>
        <v>129.56</v>
      </c>
      <c r="C8" s="2"/>
      <c r="D8" s="9"/>
      <c r="E8" s="9"/>
    </row>
    <row r="9" ht="17.4" spans="1:5">
      <c r="A9" s="10" t="s">
        <v>13</v>
      </c>
      <c r="B9" s="11">
        <f>73.8+45.2+35.9</f>
        <v>154.9</v>
      </c>
      <c r="C9" s="2"/>
      <c r="D9" s="9"/>
      <c r="E9" s="9"/>
    </row>
    <row r="10" ht="17.4" spans="1:5">
      <c r="A10" s="12" t="s">
        <v>15</v>
      </c>
      <c r="B10" s="13">
        <f>71.8+26.6+71.44</f>
        <v>169.84</v>
      </c>
      <c r="C10" s="2"/>
      <c r="D10" s="9"/>
      <c r="E10" s="9"/>
    </row>
    <row r="11" ht="17.4" spans="1:5">
      <c r="A11" s="10" t="s">
        <v>17</v>
      </c>
      <c r="B11" s="11">
        <f>24.6+21.6+47.58+568.56</f>
        <v>662.34</v>
      </c>
      <c r="C11" s="2"/>
      <c r="D11" s="9"/>
      <c r="E11" s="9"/>
    </row>
    <row r="12" ht="17.4" spans="1:5">
      <c r="A12" s="12" t="s">
        <v>19</v>
      </c>
      <c r="B12" s="13">
        <f>39.2+41.8</f>
        <v>81</v>
      </c>
      <c r="C12" s="2"/>
      <c r="D12" s="9"/>
      <c r="E12" s="9"/>
    </row>
    <row r="13" ht="17.4" spans="1:5">
      <c r="A13" s="10" t="s">
        <v>20</v>
      </c>
      <c r="B13" s="11">
        <f>19.6+25.6+50.26+71.07</f>
        <v>166.53</v>
      </c>
      <c r="C13" s="2"/>
      <c r="D13" s="9"/>
      <c r="E13" s="9"/>
    </row>
    <row r="14" ht="17.4" spans="1:5">
      <c r="A14" s="12" t="s">
        <v>22</v>
      </c>
      <c r="B14" s="13">
        <f>44.2+49.2+103.479999999999+71.07</f>
        <v>267.949999999999</v>
      </c>
      <c r="C14" s="2"/>
      <c r="D14" s="9"/>
      <c r="E14" s="9"/>
    </row>
    <row r="15" ht="17.4" spans="1:5">
      <c r="A15" s="10" t="s">
        <v>23</v>
      </c>
      <c r="B15" s="11">
        <f>80.4+15.6+38.16+355.349999999999</f>
        <v>489.509999999999</v>
      </c>
      <c r="C15" s="2"/>
      <c r="D15" s="9"/>
      <c r="E15" s="9"/>
    </row>
    <row r="16" ht="17.4" spans="1:5">
      <c r="A16" s="12" t="s">
        <v>25</v>
      </c>
      <c r="B16" s="13">
        <f>58.8+51.3+43.44+213.209999999999</f>
        <v>366.749999999999</v>
      </c>
      <c r="C16" s="2"/>
      <c r="D16" s="9"/>
      <c r="E16" s="9"/>
    </row>
    <row r="17" ht="17.4" spans="1:5">
      <c r="A17" s="10" t="s">
        <v>27</v>
      </c>
      <c r="B17" s="11">
        <f>24.6+20.04+71.07</f>
        <v>115.71</v>
      </c>
      <c r="C17" s="2"/>
      <c r="D17" s="9"/>
      <c r="E17" s="9"/>
    </row>
    <row r="18" ht="17.4" spans="1:5">
      <c r="A18" s="12" t="s">
        <v>28</v>
      </c>
      <c r="B18" s="13">
        <f>24.6+20.6</f>
        <v>45.2</v>
      </c>
      <c r="C18" s="2"/>
      <c r="D18" s="9"/>
      <c r="E18" s="9"/>
    </row>
    <row r="19" ht="17.4" spans="1:5">
      <c r="A19" s="10" t="s">
        <v>30</v>
      </c>
      <c r="B19" s="11">
        <f>17.6+93.4+104.699999999999</f>
        <v>215.699999999999</v>
      </c>
      <c r="C19" s="2"/>
      <c r="D19" s="9"/>
      <c r="E19" s="9"/>
    </row>
    <row r="20" ht="17.4" spans="1:5">
      <c r="A20" s="12" t="s">
        <v>31</v>
      </c>
      <c r="B20" s="13">
        <f>17.6</f>
        <v>17.6</v>
      </c>
      <c r="C20" s="2"/>
      <c r="D20" s="9"/>
      <c r="E20" s="9"/>
    </row>
    <row r="21" ht="17.4" spans="1:5">
      <c r="A21" s="10" t="s">
        <v>33</v>
      </c>
      <c r="B21" s="11">
        <f>16.6+22.2599999999999+213.209999999999</f>
        <v>252.069999999999</v>
      </c>
      <c r="C21" s="2"/>
      <c r="D21" s="9"/>
      <c r="E21" s="9"/>
    </row>
    <row r="22" ht="17.4" spans="1:5">
      <c r="A22" s="12" t="s">
        <v>35</v>
      </c>
      <c r="B22" s="13">
        <f>15.6+13.0799999999999+71.07</f>
        <v>99.7499999999999</v>
      </c>
      <c r="C22" s="2"/>
      <c r="D22" s="9"/>
      <c r="E22" s="9"/>
    </row>
    <row r="23" ht="17.4" spans="1:5">
      <c r="A23" s="10" t="s">
        <v>36</v>
      </c>
      <c r="B23" s="11">
        <f>31.2</f>
        <v>31.2</v>
      </c>
      <c r="C23" s="2"/>
      <c r="D23" s="9"/>
      <c r="E23" s="9"/>
    </row>
    <row r="24" ht="17.4" spans="1:5">
      <c r="A24" s="12" t="s">
        <v>38</v>
      </c>
      <c r="B24" s="13">
        <f>78+32.16+426.419999999999</f>
        <v>536.579999999999</v>
      </c>
      <c r="C24" s="2"/>
      <c r="D24" s="9"/>
      <c r="E24" s="9"/>
    </row>
    <row r="25" ht="17.4" spans="1:5">
      <c r="A25" s="10" t="s">
        <v>40</v>
      </c>
      <c r="B25" s="11">
        <f>17.6+25.72+71.07</f>
        <v>114.39</v>
      </c>
      <c r="C25" s="2"/>
      <c r="D25" s="9"/>
      <c r="E25" s="9"/>
    </row>
    <row r="26" ht="17.4" spans="1:5">
      <c r="A26" s="12" t="s">
        <v>41</v>
      </c>
      <c r="B26" s="13">
        <f>17.6+13.2199999999999</f>
        <v>30.8199999999999</v>
      </c>
      <c r="C26" s="2"/>
      <c r="D26" s="9"/>
      <c r="E26" s="9"/>
    </row>
    <row r="27" ht="17.4" spans="1:5">
      <c r="A27" s="10" t="s">
        <v>43</v>
      </c>
      <c r="B27" s="11">
        <f>15.6+3.17999999999999</f>
        <v>18.78</v>
      </c>
      <c r="C27" s="2"/>
      <c r="D27" s="9"/>
      <c r="E27" s="9"/>
    </row>
    <row r="28" ht="17.4" spans="1:5">
      <c r="A28" s="12" t="s">
        <v>47</v>
      </c>
      <c r="B28" s="13">
        <f>69.8+47.4+142.14</f>
        <v>259.34</v>
      </c>
      <c r="C28" s="2"/>
      <c r="D28" s="9"/>
      <c r="E28" s="9"/>
    </row>
    <row r="29" ht="17.4" spans="1:5">
      <c r="A29" s="10" t="s">
        <v>48</v>
      </c>
      <c r="B29" s="11">
        <f>67.8+19.6</f>
        <v>87.4</v>
      </c>
      <c r="C29" s="2"/>
      <c r="D29" s="9"/>
      <c r="E29" s="9"/>
    </row>
    <row r="30" ht="17.4" spans="1:5">
      <c r="A30" s="12" t="s">
        <v>49</v>
      </c>
      <c r="B30" s="13">
        <f>40.2+41.58</f>
        <v>81.78</v>
      </c>
      <c r="C30" s="2"/>
      <c r="D30" s="9"/>
      <c r="E30" s="9"/>
    </row>
    <row r="31" ht="17.4" spans="1:5">
      <c r="A31" s="10" t="s">
        <v>50</v>
      </c>
      <c r="B31" s="11">
        <f>100+17.1</f>
        <v>117.1</v>
      </c>
      <c r="C31" s="2"/>
      <c r="D31" s="9"/>
      <c r="E31" s="9"/>
    </row>
    <row r="32" ht="17.4" spans="1:5">
      <c r="A32" s="12" t="s">
        <v>52</v>
      </c>
      <c r="B32" s="13">
        <f>39.2</f>
        <v>39.2</v>
      </c>
      <c r="C32" s="2"/>
      <c r="D32" s="9"/>
      <c r="E32" s="9"/>
    </row>
    <row r="33" ht="17.4" spans="1:5">
      <c r="A33" s="10" t="s">
        <v>54</v>
      </c>
      <c r="B33" s="11">
        <f>43.2+32.6+33.54</f>
        <v>109.34</v>
      </c>
      <c r="C33" s="2"/>
      <c r="D33" s="9"/>
      <c r="E33" s="9"/>
    </row>
    <row r="34" ht="17.4" spans="1:5">
      <c r="A34" s="12" t="s">
        <v>55</v>
      </c>
      <c r="B34" s="13">
        <f>47.2+27.04</f>
        <v>74.24</v>
      </c>
      <c r="C34" s="2"/>
      <c r="D34" s="9"/>
      <c r="E34" s="9"/>
    </row>
    <row r="35" ht="17.4" spans="1:5">
      <c r="A35" s="10" t="s">
        <v>56</v>
      </c>
      <c r="B35" s="11">
        <f>119</f>
        <v>119</v>
      </c>
      <c r="C35" s="2"/>
      <c r="D35" s="9"/>
      <c r="E35" s="9"/>
    </row>
    <row r="36" ht="17.4" spans="1:5">
      <c r="A36" s="12" t="s">
        <v>58</v>
      </c>
      <c r="B36" s="13">
        <f>18.6+12.54</f>
        <v>31.14</v>
      </c>
      <c r="C36" s="2"/>
      <c r="D36" s="9"/>
      <c r="E36" s="9"/>
    </row>
    <row r="37" ht="17.4" spans="1:5">
      <c r="A37" s="10" t="s">
        <v>59</v>
      </c>
      <c r="B37" s="11">
        <f>18.6+26.6</f>
        <v>45.2</v>
      </c>
      <c r="C37" s="2"/>
      <c r="D37" s="9"/>
      <c r="E37" s="9"/>
    </row>
    <row r="38" ht="17.4" spans="1:5">
      <c r="A38" s="12" t="s">
        <v>60</v>
      </c>
      <c r="B38" s="13">
        <f>18.6</f>
        <v>18.6</v>
      </c>
      <c r="C38" s="2"/>
      <c r="D38" s="9"/>
      <c r="E38" s="9"/>
    </row>
    <row r="39" ht="17.4" spans="1:5">
      <c r="A39" s="10" t="s">
        <v>63</v>
      </c>
      <c r="B39" s="11">
        <f>24.6+89.44+142.14</f>
        <v>256.18</v>
      </c>
      <c r="C39" s="2"/>
      <c r="D39" s="9"/>
      <c r="E39" s="9"/>
    </row>
    <row r="40" ht="17.4" spans="1:5">
      <c r="A40" s="12" t="s">
        <v>64</v>
      </c>
      <c r="B40" s="13">
        <f>64.8</f>
        <v>64.8</v>
      </c>
      <c r="C40" s="2"/>
      <c r="D40" s="9"/>
      <c r="E40" s="9"/>
    </row>
    <row r="41" ht="17.4" spans="1:5">
      <c r="A41" s="10" t="s">
        <v>66</v>
      </c>
      <c r="B41" s="11">
        <f>33.2+43.26+71.07</f>
        <v>147.53</v>
      </c>
      <c r="C41" s="2"/>
      <c r="D41" s="9"/>
      <c r="E41" s="9"/>
    </row>
    <row r="42" ht="17.4" spans="1:5">
      <c r="A42" s="12" t="s">
        <v>68</v>
      </c>
      <c r="B42" s="13">
        <f>49.2+15.54</f>
        <v>64.74</v>
      </c>
      <c r="C42" s="2"/>
      <c r="D42" s="9"/>
      <c r="E42" s="9"/>
    </row>
    <row r="43" ht="17.4" spans="1:5">
      <c r="A43" s="10" t="s">
        <v>70</v>
      </c>
      <c r="B43" s="11">
        <f>47.2+49.08+71.07</f>
        <v>167.35</v>
      </c>
      <c r="C43" s="2"/>
      <c r="D43" s="9"/>
      <c r="E43" s="9"/>
    </row>
    <row r="44" ht="17.4" spans="1:5">
      <c r="A44" s="12" t="s">
        <v>72</v>
      </c>
      <c r="B44" s="13">
        <f>20.6+12.54</f>
        <v>33.14</v>
      </c>
      <c r="C44" s="2"/>
      <c r="D44" s="9"/>
      <c r="E44" s="9"/>
    </row>
    <row r="45" ht="17.4" spans="1:5">
      <c r="A45" s="10" t="s">
        <v>73</v>
      </c>
      <c r="B45" s="11">
        <f>41.2</f>
        <v>41.2</v>
      </c>
      <c r="C45" s="2"/>
      <c r="D45" s="9"/>
      <c r="E45" s="9"/>
    </row>
    <row r="46" ht="17.4" spans="1:5">
      <c r="A46" s="12" t="s">
        <v>75</v>
      </c>
      <c r="B46" s="13">
        <f>14.6+11.04</f>
        <v>25.64</v>
      </c>
      <c r="C46" s="2"/>
      <c r="D46" s="9"/>
      <c r="E46" s="9"/>
    </row>
    <row r="47" ht="17.4" spans="1:5">
      <c r="A47" s="10" t="s">
        <v>76</v>
      </c>
      <c r="B47" s="11">
        <f>29.2+121+94.1999999999999+426.419999999999</f>
        <v>670.819999999999</v>
      </c>
      <c r="C47" s="2"/>
      <c r="D47" s="9"/>
      <c r="E47" s="9"/>
    </row>
    <row r="48" ht="17.4" spans="1:5">
      <c r="A48" s="12" t="s">
        <v>78</v>
      </c>
      <c r="B48" s="13">
        <f>14.6+14.7199999999999+71.07</f>
        <v>100.39</v>
      </c>
      <c r="C48" s="2"/>
      <c r="D48" s="9"/>
      <c r="E48" s="9"/>
    </row>
    <row r="49" ht="17.4" spans="1:5">
      <c r="A49" s="10" t="s">
        <v>79</v>
      </c>
      <c r="B49" s="11">
        <f>29.2</f>
        <v>29.2</v>
      </c>
      <c r="C49" s="2"/>
      <c r="D49" s="9"/>
      <c r="E49" s="9"/>
    </row>
    <row r="50" ht="17.4" spans="1:5">
      <c r="A50" s="12" t="s">
        <v>81</v>
      </c>
      <c r="B50" s="13">
        <f>20.6+21.54</f>
        <v>42.14</v>
      </c>
      <c r="C50" s="2"/>
      <c r="D50" s="9"/>
      <c r="E50" s="9"/>
    </row>
    <row r="51" ht="17.4" spans="1:5">
      <c r="A51" s="10" t="s">
        <v>82</v>
      </c>
      <c r="B51" s="11">
        <f>41.2</f>
        <v>41.2</v>
      </c>
      <c r="C51" s="2"/>
      <c r="D51" s="9"/>
      <c r="E51" s="9"/>
    </row>
    <row r="52" ht="17.4" spans="1:5">
      <c r="A52" s="12" t="s">
        <v>85</v>
      </c>
      <c r="B52" s="13">
        <f>15.6+18.54</f>
        <v>34.14</v>
      </c>
      <c r="C52" s="2"/>
      <c r="D52" s="9"/>
      <c r="E52" s="9"/>
    </row>
    <row r="53" ht="17.4" spans="1:5">
      <c r="A53" s="10" t="s">
        <v>86</v>
      </c>
      <c r="B53" s="11">
        <f>15.6</f>
        <v>15.6</v>
      </c>
      <c r="C53" s="2"/>
      <c r="D53" s="9"/>
      <c r="E53" s="9"/>
    </row>
    <row r="54" ht="17.4" spans="1:5">
      <c r="A54" s="12" t="s">
        <v>88</v>
      </c>
      <c r="B54" s="13">
        <f>13.6+18.1+22.08</f>
        <v>53.78</v>
      </c>
      <c r="C54" s="2"/>
      <c r="D54" s="9"/>
      <c r="E54" s="9"/>
    </row>
    <row r="55" ht="17.4" spans="1:5">
      <c r="A55" s="10" t="s">
        <v>89</v>
      </c>
      <c r="B55" s="11">
        <f>13.6</f>
        <v>13.6</v>
      </c>
      <c r="C55" s="2"/>
      <c r="D55" s="9"/>
      <c r="E55" s="9"/>
    </row>
    <row r="56" ht="17.4" spans="1:5">
      <c r="A56" s="12" t="s">
        <v>93</v>
      </c>
      <c r="B56" s="13">
        <f>103+31.08</f>
        <v>134.08</v>
      </c>
      <c r="C56" s="2"/>
      <c r="D56" s="9"/>
      <c r="E56" s="9"/>
    </row>
    <row r="57" ht="17.4" spans="1:5">
      <c r="A57" s="10" t="s">
        <v>95</v>
      </c>
      <c r="B57" s="11">
        <f>19.6</f>
        <v>19.6</v>
      </c>
      <c r="C57" s="2"/>
      <c r="D57" s="9"/>
      <c r="E57" s="9"/>
    </row>
    <row r="58" ht="17.4" spans="1:5">
      <c r="A58" s="12" t="s">
        <v>96</v>
      </c>
      <c r="B58" s="13">
        <f>19.6+40.9</f>
        <v>60.5</v>
      </c>
      <c r="C58" s="2"/>
      <c r="D58" s="9"/>
      <c r="E58" s="9"/>
    </row>
    <row r="59" ht="17.4" spans="1:5">
      <c r="A59" s="10" t="s">
        <v>98</v>
      </c>
      <c r="B59" s="11">
        <f>116.8</f>
        <v>116.8</v>
      </c>
      <c r="C59" s="2"/>
      <c r="D59" s="9"/>
      <c r="E59" s="9"/>
    </row>
    <row r="60" ht="17.4" spans="1:5">
      <c r="A60" s="12" t="s">
        <v>100</v>
      </c>
      <c r="B60" s="13">
        <f>199.4+71.8</f>
        <v>271.2</v>
      </c>
      <c r="C60" s="2"/>
      <c r="D60" s="9"/>
      <c r="E60" s="9"/>
    </row>
    <row r="61" ht="17.4" spans="1:5">
      <c r="A61" s="10" t="s">
        <v>104</v>
      </c>
      <c r="B61" s="11">
        <f>35.2+13.0799999999999</f>
        <v>48.2799999999999</v>
      </c>
      <c r="C61" s="2"/>
      <c r="D61" s="9"/>
      <c r="E61" s="9"/>
    </row>
    <row r="62" ht="17.4" spans="1:5">
      <c r="A62" s="12" t="s">
        <v>105</v>
      </c>
      <c r="B62" s="13">
        <f>20.6+6.18</f>
        <v>26.78</v>
      </c>
      <c r="C62" s="2"/>
      <c r="D62" s="9"/>
      <c r="E62" s="9"/>
    </row>
    <row r="63" ht="17.4" spans="1:5">
      <c r="A63" s="10" t="s">
        <v>106</v>
      </c>
      <c r="B63" s="11">
        <f>41.2</f>
        <v>41.2</v>
      </c>
      <c r="C63" s="2"/>
      <c r="D63" s="9"/>
      <c r="E63" s="9"/>
    </row>
    <row r="64" ht="17.4" spans="1:5">
      <c r="A64" s="12" t="s">
        <v>108</v>
      </c>
      <c r="B64" s="13">
        <f>51.2+23.4+71.07</f>
        <v>145.67</v>
      </c>
      <c r="C64" s="2"/>
      <c r="D64" s="9"/>
      <c r="E64" s="9"/>
    </row>
    <row r="65" ht="17.4" spans="1:5">
      <c r="A65" s="10" t="s">
        <v>109</v>
      </c>
      <c r="B65" s="11">
        <f>25.6+18.36</f>
        <v>43.96</v>
      </c>
      <c r="C65" s="2"/>
      <c r="D65" s="9"/>
      <c r="E65" s="9"/>
    </row>
    <row r="66" ht="17.4" spans="1:5">
      <c r="A66" s="12" t="s">
        <v>110</v>
      </c>
      <c r="B66" s="13">
        <f>25.6</f>
        <v>25.6</v>
      </c>
      <c r="C66" s="2"/>
      <c r="D66" s="9"/>
      <c r="E66" s="9"/>
    </row>
    <row r="67" ht="17.4" spans="1:5">
      <c r="A67" s="10" t="s">
        <v>112</v>
      </c>
      <c r="B67" s="11">
        <f>53.2+52.76</f>
        <v>105.96</v>
      </c>
      <c r="C67" s="2"/>
      <c r="D67" s="9"/>
      <c r="E67" s="9"/>
    </row>
    <row r="68" ht="17.4" spans="1:5">
      <c r="A68" s="12" t="s">
        <v>113</v>
      </c>
      <c r="B68" s="13">
        <f>26.6</f>
        <v>26.6</v>
      </c>
      <c r="C68" s="2"/>
      <c r="D68" s="9"/>
      <c r="E68" s="9"/>
    </row>
    <row r="69" ht="17.4" spans="1:5">
      <c r="A69" s="10" t="s">
        <v>114</v>
      </c>
      <c r="B69" s="11">
        <f>44.7+24.54</f>
        <v>69.24</v>
      </c>
      <c r="C69" s="2"/>
      <c r="D69" s="9"/>
      <c r="E69" s="9"/>
    </row>
    <row r="70" ht="17.4" spans="1:5">
      <c r="A70" s="12" t="s">
        <v>116</v>
      </c>
      <c r="B70" s="13">
        <f>60.9+4.35999999999999</f>
        <v>65.26</v>
      </c>
      <c r="C70" s="2"/>
      <c r="D70" s="9"/>
      <c r="E70" s="9"/>
    </row>
    <row r="71" ht="17.4" spans="1:5">
      <c r="A71" s="10" t="s">
        <v>118</v>
      </c>
      <c r="B71" s="11">
        <f>18.1</f>
        <v>18.1</v>
      </c>
      <c r="C71" s="2"/>
      <c r="D71" s="9"/>
      <c r="E71" s="9"/>
    </row>
    <row r="72" ht="17.4" spans="1:5">
      <c r="A72" s="12" t="s">
        <v>119</v>
      </c>
      <c r="B72" s="13">
        <f>36.2</f>
        <v>36.2</v>
      </c>
      <c r="C72" s="2"/>
      <c r="D72" s="9"/>
      <c r="E72" s="9"/>
    </row>
    <row r="73" ht="17.4" spans="1:5">
      <c r="A73" s="10" t="s">
        <v>121</v>
      </c>
      <c r="B73" s="11">
        <f>29.2+13.54+71.07</f>
        <v>113.81</v>
      </c>
      <c r="C73" s="2"/>
      <c r="D73" s="9"/>
      <c r="E73" s="9"/>
    </row>
    <row r="74" ht="17.4" spans="1:5">
      <c r="A74" s="12" t="s">
        <v>122</v>
      </c>
      <c r="B74" s="13">
        <f>29.2</f>
        <v>29.2</v>
      </c>
      <c r="C74" s="2"/>
      <c r="D74" s="9"/>
      <c r="E74" s="9"/>
    </row>
    <row r="75" ht="17.4" spans="1:5">
      <c r="A75" s="10" t="s">
        <v>124</v>
      </c>
      <c r="B75" s="11">
        <f>14.6+6.53999999999999</f>
        <v>21.14</v>
      </c>
      <c r="C75" s="2"/>
      <c r="D75" s="9"/>
      <c r="E75" s="9"/>
    </row>
    <row r="76" ht="17.4" spans="1:5">
      <c r="A76" s="12" t="s">
        <v>125</v>
      </c>
      <c r="B76" s="13">
        <f>29.2+6.53999999999999</f>
        <v>35.74</v>
      </c>
      <c r="C76" s="2"/>
      <c r="D76" s="9"/>
      <c r="E76" s="9"/>
    </row>
    <row r="77" ht="17.4" spans="1:5">
      <c r="A77" s="10">
        <v>11</v>
      </c>
      <c r="B77" s="11">
        <f>19.6+12.54</f>
        <v>32.14</v>
      </c>
      <c r="C77" s="2"/>
      <c r="D77" s="9"/>
      <c r="E77" s="9"/>
    </row>
    <row r="78" ht="17.4" spans="1:5">
      <c r="A78" s="12" t="s">
        <v>129</v>
      </c>
      <c r="B78" s="13">
        <f>11.18</f>
        <v>11.18</v>
      </c>
      <c r="C78" s="2"/>
      <c r="D78" s="9"/>
      <c r="E78" s="9"/>
    </row>
    <row r="79" ht="17.4" spans="1:5">
      <c r="A79" s="10" t="s">
        <v>130</v>
      </c>
      <c r="B79" s="11">
        <f>6.18</f>
        <v>6.18</v>
      </c>
      <c r="C79" s="2"/>
      <c r="D79" s="9"/>
      <c r="E79" s="9"/>
    </row>
    <row r="80" ht="17.4" spans="1:5">
      <c r="A80" s="12" t="s">
        <v>131</v>
      </c>
      <c r="B80" s="13">
        <f>26.72</f>
        <v>26.72</v>
      </c>
      <c r="C80" s="2"/>
      <c r="D80" s="9"/>
      <c r="E80" s="9"/>
    </row>
    <row r="81" ht="17.4" spans="1:5">
      <c r="A81" s="10" t="s">
        <v>132</v>
      </c>
      <c r="B81" s="11">
        <f>6.53999999999999</f>
        <v>6.53999999999999</v>
      </c>
      <c r="C81" s="2"/>
      <c r="D81" s="9"/>
      <c r="E81" s="9"/>
    </row>
    <row r="82" ht="17.4" spans="1:5">
      <c r="A82" s="12" t="s">
        <v>133</v>
      </c>
      <c r="B82" s="13">
        <f>6.18+284.28</f>
        <v>290.46</v>
      </c>
      <c r="C82" s="2"/>
      <c r="D82" s="9"/>
      <c r="E82" s="9"/>
    </row>
    <row r="83" ht="17.4" spans="1:5">
      <c r="A83" s="10" t="s">
        <v>134</v>
      </c>
      <c r="B83" s="11">
        <f>24.72</f>
        <v>24.72</v>
      </c>
      <c r="C83" s="2"/>
      <c r="D83" s="9"/>
      <c r="E83" s="9"/>
    </row>
    <row r="84" ht="17.4" spans="1:5">
      <c r="A84" s="12" t="s">
        <v>135</v>
      </c>
      <c r="B84" s="13">
        <f>98.84</f>
        <v>98.84</v>
      </c>
      <c r="C84" s="2"/>
      <c r="D84" s="9"/>
      <c r="E84" s="9"/>
    </row>
    <row r="85" ht="17.4" spans="1:5">
      <c r="A85" s="10" t="s">
        <v>136</v>
      </c>
      <c r="B85" s="11">
        <f>23.2599999999999+71.07</f>
        <v>94.3299999999999</v>
      </c>
      <c r="C85" s="2"/>
      <c r="D85" s="9"/>
      <c r="E85" s="9"/>
    </row>
    <row r="86" ht="17.4" spans="1:5">
      <c r="A86" s="12" t="s">
        <v>137</v>
      </c>
      <c r="B86" s="13">
        <f>30.72</f>
        <v>30.72</v>
      </c>
      <c r="C86" s="2"/>
      <c r="D86" s="9"/>
      <c r="E86" s="9"/>
    </row>
    <row r="87" ht="17.4" spans="1:5">
      <c r="A87" s="10" t="s">
        <v>138</v>
      </c>
      <c r="B87" s="11">
        <f>14.36</f>
        <v>14.36</v>
      </c>
      <c r="C87" s="2"/>
      <c r="D87" s="9"/>
      <c r="E87" s="9"/>
    </row>
    <row r="88" ht="17.4" spans="1:5">
      <c r="A88" s="12" t="s">
        <v>139</v>
      </c>
      <c r="B88" s="13">
        <f>15.2599999999999</f>
        <v>15.2599999999999</v>
      </c>
      <c r="C88" s="2"/>
      <c r="D88" s="9"/>
      <c r="E88" s="9"/>
    </row>
    <row r="89" ht="17.4" spans="1:5">
      <c r="A89" s="10" t="s">
        <v>140</v>
      </c>
      <c r="B89" s="11">
        <f>11.18</f>
        <v>11.18</v>
      </c>
      <c r="C89" s="2"/>
      <c r="D89" s="9"/>
      <c r="E89" s="9"/>
    </row>
    <row r="90" ht="17.4" spans="1:5">
      <c r="A90" s="12" t="s">
        <v>141</v>
      </c>
      <c r="B90" s="13">
        <f>4.18+71.07</f>
        <v>75.25</v>
      </c>
      <c r="C90" s="2"/>
      <c r="D90" s="9"/>
      <c r="E90" s="9"/>
    </row>
    <row r="91" ht="17.4" spans="1:5">
      <c r="A91" s="10" t="s">
        <v>143</v>
      </c>
      <c r="B91" s="11">
        <f t="shared" ref="B91:B94" si="0">71.07</f>
        <v>71.07</v>
      </c>
      <c r="C91" s="2"/>
      <c r="D91" s="9"/>
      <c r="E91" s="9"/>
    </row>
    <row r="92" ht="17.4" spans="1:5">
      <c r="A92" s="12" t="s">
        <v>144</v>
      </c>
      <c r="B92" s="13">
        <f t="shared" si="0"/>
        <v>71.07</v>
      </c>
      <c r="C92" s="2"/>
      <c r="D92" s="9"/>
      <c r="E92" s="9"/>
    </row>
    <row r="93" ht="17.4" spans="1:5">
      <c r="A93" s="10" t="s">
        <v>145</v>
      </c>
      <c r="B93" s="11">
        <f>355.349999999999</f>
        <v>355.349999999999</v>
      </c>
      <c r="C93" s="2"/>
      <c r="D93" s="9"/>
      <c r="E93" s="9"/>
    </row>
    <row r="94" ht="17.4" spans="1:5">
      <c r="A94" s="14" t="s">
        <v>146</v>
      </c>
      <c r="B94" s="15">
        <f t="shared" si="0"/>
        <v>71.07</v>
      </c>
      <c r="C94" s="2"/>
      <c r="D94" s="9"/>
      <c r="E94" s="9"/>
    </row>
    <row r="95" spans="1:5">
      <c r="A95" s="2"/>
      <c r="B95" s="2"/>
      <c r="C95" s="2"/>
      <c r="D95" s="9"/>
      <c r="E95" s="9"/>
    </row>
    <row r="96" spans="1:5">
      <c r="A96" s="9"/>
      <c r="B96" s="9"/>
      <c r="C96" s="9"/>
      <c r="D96" s="9"/>
      <c r="E96" s="9"/>
    </row>
    <row r="97" spans="1:5">
      <c r="A97" s="9"/>
      <c r="B97" s="9"/>
      <c r="C97" s="9"/>
      <c r="D97" s="9"/>
      <c r="E97" s="9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9"/>
  <sheetViews>
    <sheetView workbookViewId="0">
      <selection activeCell="E59" sqref="E59"/>
    </sheetView>
  </sheetViews>
  <sheetFormatPr defaultColWidth="9" defaultRowHeight="13.8" outlineLevelCol="1"/>
  <sheetData>
    <row r="1" spans="1:2">
      <c r="A1" s="5" t="s">
        <v>26</v>
      </c>
      <c r="B1" s="5" t="s">
        <v>175</v>
      </c>
    </row>
    <row r="2" spans="1:2">
      <c r="A2" s="5" t="s">
        <v>24</v>
      </c>
      <c r="B2" s="5" t="s">
        <v>176</v>
      </c>
    </row>
    <row r="3" spans="1:2">
      <c r="A3" s="5" t="s">
        <v>29</v>
      </c>
      <c r="B3" s="5" t="s">
        <v>177</v>
      </c>
    </row>
    <row r="4" spans="1:2">
      <c r="A4" s="5" t="s">
        <v>32</v>
      </c>
      <c r="B4" s="5" t="s">
        <v>178</v>
      </c>
    </row>
    <row r="5" spans="1:2">
      <c r="A5" s="5" t="s">
        <v>61</v>
      </c>
      <c r="B5" s="5" t="s">
        <v>179</v>
      </c>
    </row>
    <row r="6" spans="1:2">
      <c r="A6" s="5" t="s">
        <v>46</v>
      </c>
      <c r="B6" s="5" t="s">
        <v>180</v>
      </c>
    </row>
    <row r="7" spans="1:2">
      <c r="A7" s="5" t="s">
        <v>51</v>
      </c>
      <c r="B7" s="5" t="s">
        <v>181</v>
      </c>
    </row>
    <row r="8" spans="1:2">
      <c r="A8" s="5" t="s">
        <v>57</v>
      </c>
      <c r="B8" s="5" t="s">
        <v>182</v>
      </c>
    </row>
    <row r="9" spans="1:2">
      <c r="A9" s="5" t="s">
        <v>53</v>
      </c>
      <c r="B9" s="5" t="s">
        <v>183</v>
      </c>
    </row>
    <row r="10" spans="1:2">
      <c r="A10" s="5" t="s">
        <v>127</v>
      </c>
      <c r="B10" s="5" t="s">
        <v>184</v>
      </c>
    </row>
    <row r="11" spans="1:2">
      <c r="A11" s="5" t="s">
        <v>83</v>
      </c>
      <c r="B11" s="5" t="s">
        <v>185</v>
      </c>
    </row>
    <row r="12" spans="1:2">
      <c r="A12" s="5" t="s">
        <v>80</v>
      </c>
      <c r="B12" s="5" t="s">
        <v>186</v>
      </c>
    </row>
    <row r="13" spans="1:2">
      <c r="A13" s="5" t="s">
        <v>84</v>
      </c>
      <c r="B13" s="5" t="s">
        <v>187</v>
      </c>
    </row>
    <row r="14" spans="1:2">
      <c r="A14" s="5" t="s">
        <v>87</v>
      </c>
      <c r="B14" s="5" t="s">
        <v>188</v>
      </c>
    </row>
    <row r="15" spans="1:2">
      <c r="A15" s="5" t="s">
        <v>62</v>
      </c>
      <c r="B15" s="5" t="s">
        <v>189</v>
      </c>
    </row>
    <row r="16" spans="1:2">
      <c r="A16" s="5" t="s">
        <v>65</v>
      </c>
      <c r="B16" s="5" t="s">
        <v>190</v>
      </c>
    </row>
    <row r="17" spans="1:2">
      <c r="A17" s="5" t="s">
        <v>67</v>
      </c>
      <c r="B17" s="5" t="s">
        <v>191</v>
      </c>
    </row>
    <row r="18" spans="1:2">
      <c r="A18" s="5" t="s">
        <v>69</v>
      </c>
      <c r="B18" s="5" t="s">
        <v>192</v>
      </c>
    </row>
    <row r="19" spans="1:2">
      <c r="A19" s="5" t="s">
        <v>14</v>
      </c>
      <c r="B19" s="5" t="s">
        <v>193</v>
      </c>
    </row>
    <row r="20" spans="1:2">
      <c r="A20" s="5" t="s">
        <v>16</v>
      </c>
      <c r="B20" s="5" t="s">
        <v>194</v>
      </c>
    </row>
    <row r="21" spans="1:2">
      <c r="A21" s="5" t="s">
        <v>21</v>
      </c>
      <c r="B21" s="5" t="s">
        <v>195</v>
      </c>
    </row>
    <row r="22" spans="1:2">
      <c r="A22" s="5" t="s">
        <v>18</v>
      </c>
      <c r="B22" s="5" t="s">
        <v>196</v>
      </c>
    </row>
    <row r="23" spans="1:2">
      <c r="A23" s="5" t="s">
        <v>115</v>
      </c>
      <c r="B23" s="5" t="s">
        <v>197</v>
      </c>
    </row>
    <row r="24" spans="1:2">
      <c r="A24" s="5" t="s">
        <v>117</v>
      </c>
      <c r="B24" s="5" t="s">
        <v>198</v>
      </c>
    </row>
    <row r="25" spans="1:2">
      <c r="A25" s="5" t="s">
        <v>120</v>
      </c>
      <c r="B25" s="5" t="s">
        <v>199</v>
      </c>
    </row>
    <row r="26" spans="1:2">
      <c r="A26" s="5" t="s">
        <v>123</v>
      </c>
      <c r="B26" s="5" t="s">
        <v>200</v>
      </c>
    </row>
    <row r="27" spans="1:2">
      <c r="A27" s="5" t="s">
        <v>126</v>
      </c>
      <c r="B27" s="5" t="s">
        <v>201</v>
      </c>
    </row>
    <row r="28" spans="1:2">
      <c r="A28" s="5" t="s">
        <v>107</v>
      </c>
      <c r="B28" s="5" t="s">
        <v>202</v>
      </c>
    </row>
    <row r="29" spans="1:2">
      <c r="A29" s="5" t="s">
        <v>111</v>
      </c>
      <c r="B29" s="5" t="s">
        <v>203</v>
      </c>
    </row>
    <row r="30" spans="1:2">
      <c r="A30" s="5" t="s">
        <v>71</v>
      </c>
      <c r="B30" s="5" t="s">
        <v>204</v>
      </c>
    </row>
    <row r="31" spans="1:2">
      <c r="A31" s="5" t="s">
        <v>77</v>
      </c>
      <c r="B31" s="5" t="s">
        <v>205</v>
      </c>
    </row>
    <row r="32" spans="1:2">
      <c r="A32" s="5" t="s">
        <v>74</v>
      </c>
      <c r="B32" s="5" t="s">
        <v>206</v>
      </c>
    </row>
    <row r="33" spans="1:2">
      <c r="A33" s="5" t="s">
        <v>3</v>
      </c>
      <c r="B33" s="5" t="s">
        <v>207</v>
      </c>
    </row>
    <row r="34" spans="1:2">
      <c r="A34" s="5" t="s">
        <v>7</v>
      </c>
      <c r="B34" s="5" t="s">
        <v>208</v>
      </c>
    </row>
    <row r="35" spans="1:2">
      <c r="A35" s="5" t="s">
        <v>9</v>
      </c>
      <c r="B35" s="5" t="s">
        <v>209</v>
      </c>
    </row>
    <row r="36" spans="1:2">
      <c r="A36" s="5" t="s">
        <v>10</v>
      </c>
      <c r="B36" s="5" t="s">
        <v>210</v>
      </c>
    </row>
    <row r="37" spans="1:2">
      <c r="A37" s="5" t="s">
        <v>91</v>
      </c>
      <c r="B37" s="5" t="s">
        <v>211</v>
      </c>
    </row>
    <row r="38" spans="1:2">
      <c r="A38" s="5" t="s">
        <v>94</v>
      </c>
      <c r="B38" s="5" t="s">
        <v>212</v>
      </c>
    </row>
    <row r="39" spans="1:2">
      <c r="A39" s="5" t="s">
        <v>92</v>
      </c>
      <c r="B39" s="5" t="s">
        <v>213</v>
      </c>
    </row>
    <row r="40" spans="1:2">
      <c r="A40" s="5" t="s">
        <v>97</v>
      </c>
      <c r="B40" s="5" t="s">
        <v>214</v>
      </c>
    </row>
    <row r="41" spans="1:2">
      <c r="A41" s="5" t="s">
        <v>34</v>
      </c>
      <c r="B41" s="5" t="s">
        <v>215</v>
      </c>
    </row>
    <row r="42" spans="1:2">
      <c r="A42" s="5" t="s">
        <v>37</v>
      </c>
      <c r="B42" s="5" t="s">
        <v>216</v>
      </c>
    </row>
    <row r="43" spans="1:2">
      <c r="A43" s="5" t="s">
        <v>39</v>
      </c>
      <c r="B43" s="5" t="s">
        <v>217</v>
      </c>
    </row>
    <row r="44" spans="1:2">
      <c r="A44" s="5" t="s">
        <v>42</v>
      </c>
      <c r="B44" s="5" t="s">
        <v>218</v>
      </c>
    </row>
    <row r="45" spans="1:2">
      <c r="A45" s="5" t="s">
        <v>44</v>
      </c>
      <c r="B45" s="5" t="s">
        <v>219</v>
      </c>
    </row>
    <row r="46" spans="1:2">
      <c r="A46" s="5" t="s">
        <v>99</v>
      </c>
      <c r="B46" s="5" t="s">
        <v>220</v>
      </c>
    </row>
    <row r="47" spans="1:2">
      <c r="A47" s="5" t="s">
        <v>101</v>
      </c>
      <c r="B47" s="5" t="s">
        <v>221</v>
      </c>
    </row>
    <row r="48" spans="1:2">
      <c r="A48" s="5" t="s">
        <v>103</v>
      </c>
      <c r="B48" s="5" t="s">
        <v>222</v>
      </c>
    </row>
    <row r="49" spans="1:2">
      <c r="A49" s="5" t="s">
        <v>102</v>
      </c>
      <c r="B49" s="5" t="s">
        <v>223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6" sqref="B6"/>
    </sheetView>
  </sheetViews>
  <sheetFormatPr defaultColWidth="9" defaultRowHeight="13.8" outlineLevelCol="1"/>
  <cols>
    <col min="1" max="1" width="10.5833333333333" customWidth="1"/>
  </cols>
  <sheetData>
    <row r="1" spans="1:1">
      <c r="A1" s="1">
        <v>45254</v>
      </c>
    </row>
    <row r="2" spans="1:2">
      <c r="A2" s="2" t="s">
        <v>224</v>
      </c>
      <c r="B2" s="3" t="s">
        <v>225</v>
      </c>
    </row>
    <row r="3" spans="1:2">
      <c r="A3" s="2" t="s">
        <v>226</v>
      </c>
      <c r="B3" s="3" t="s">
        <v>227</v>
      </c>
    </row>
    <row r="5" spans="1:1">
      <c r="A5" s="2" t="s">
        <v>228</v>
      </c>
    </row>
    <row r="6" spans="1:2">
      <c r="A6" s="2" t="s">
        <v>229</v>
      </c>
      <c r="B6" s="4" t="s">
        <v>230</v>
      </c>
    </row>
    <row r="7" spans="1:2">
      <c r="A7" s="2" t="s">
        <v>231</v>
      </c>
      <c r="B7" s="3"/>
    </row>
    <row r="8" spans="1:1">
      <c r="A8" s="2"/>
    </row>
    <row r="9" spans="1:1">
      <c r="A9" s="2" t="s">
        <v>232</v>
      </c>
    </row>
    <row r="10" spans="2:2">
      <c r="B10" s="2" t="s">
        <v>233</v>
      </c>
    </row>
    <row r="11" spans="2:2">
      <c r="B11" t="s">
        <v>234</v>
      </c>
    </row>
    <row r="12" spans="2:2">
      <c r="B12" s="2" t="s">
        <v>235</v>
      </c>
    </row>
    <row r="13" spans="2:2">
      <c r="B13" s="2" t="s">
        <v>236</v>
      </c>
    </row>
    <row r="14" spans="2:2">
      <c r="B14" s="2" t="s">
        <v>237</v>
      </c>
    </row>
  </sheetData>
  <hyperlinks>
    <hyperlink ref="B2" r:id="rId1" display="https://github.com/Banny-D/GGTabulator"/>
    <hyperlink ref="B3" r:id="rId2" display="https://github.com/Banny-D/GGTabulator/releases/download/Latest/GGT_latest.zip"/>
    <hyperlink ref="B6" r:id="rId3" display="https://www.bilibili.com/video/BV1bo4y1L7k7/" tooltip="https://www.bilibili.com/video/BV1bo4y1L7k7/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paid</vt:lpstr>
      <vt:lpstr>symbol</vt:lpstr>
      <vt:lpstr>常见问题汇总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</dc:creator>
  <cp:lastModifiedBy>Sisyphus</cp:lastModifiedBy>
  <dcterms:created xsi:type="dcterms:W3CDTF">2015-06-05T02:19:00Z</dcterms:created>
  <dcterms:modified xsi:type="dcterms:W3CDTF">2024-02-17T04:20:01Z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A2F2332EC9C47CFDFA7F0064A3C31407_33</vt:lpwstr>
  </property>
  <property fmtid="{D5CDD505-2E9C-101B-9397-08002B2CF9AE}" pid="3" name="KSOProductBuildVer">
    <vt:lpwstr>2052-12.1.0.16388</vt:lpwstr>
  </property>
</Properties>
</file>