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4ED2F346-37D3-1C4F-AD7C-7957AA3D9D71}" xr6:coauthVersionLast="47" xr6:coauthVersionMax="47" xr10:uidLastSave="{00000000-0000-0000-0000-000000000000}"/>
  <bookViews>
    <workbookView xWindow="560" yWindow="800" windowWidth="24340" windowHeight="16400" xr2:uid="{4D5F8A3C-347A-4EED-A570-7A786DD897EC}"/>
  </bookViews>
  <sheets>
    <sheet name="Var StDev" sheetId="12" r:id="rId1"/>
    <sheet name="Small Class" sheetId="1" r:id="rId2"/>
    <sheet name="Large Class" sheetId="7" r:id="rId3"/>
    <sheet name="Financial" sheetId="2" r:id="rId4"/>
    <sheet name="CompanySalaries" sheetId="3" r:id="rId5"/>
  </sheets>
  <definedNames>
    <definedName name="_xlnm._FilterDatabase" localSheetId="4" hidden="1">CompanySalaries!$A$1:$B$76</definedName>
    <definedName name="_xlnm._FilterDatabase" localSheetId="3" hidden="1">Financial!$A$1:$C$1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2" l="1"/>
  <c r="H14" i="3" a="1"/>
  <c r="H14" i="3" s="1"/>
  <c r="H13" i="3"/>
  <c r="H12" i="3"/>
  <c r="I14" i="2" a="1"/>
  <c r="I14" i="2" s="1"/>
  <c r="I13" i="2"/>
  <c r="I12" i="2"/>
  <c r="I14" i="7" a="1"/>
  <c r="I14" i="7" s="1"/>
  <c r="I13" i="7"/>
  <c r="I12" i="7"/>
  <c r="I14" i="1" a="1"/>
  <c r="I14" i="1" s="1"/>
  <c r="I13" i="1"/>
  <c r="I12" i="1"/>
  <c r="R4" i="12" a="1"/>
  <c r="R4" i="12" s="1"/>
  <c r="R3" i="12"/>
  <c r="R2" i="12"/>
  <c r="H52" i="12" a="1"/>
  <c r="H52" i="12" s="1"/>
  <c r="H51" i="12"/>
  <c r="H50" i="12"/>
  <c r="H43" i="12" a="1"/>
  <c r="H43" i="12" s="1"/>
  <c r="H42" i="12"/>
  <c r="H41" i="12"/>
  <c r="H33" i="12" a="1"/>
  <c r="H33" i="12" s="1"/>
  <c r="H32" i="12"/>
  <c r="H31" i="12"/>
  <c r="H24" i="12" a="1"/>
  <c r="H24" i="12" s="1"/>
  <c r="H23" i="12"/>
  <c r="H22" i="12"/>
  <c r="H14" i="12" a="1"/>
  <c r="H14" i="12" s="1"/>
  <c r="H13" i="12"/>
  <c r="H12" i="12"/>
  <c r="H4" i="12" a="1"/>
  <c r="H4" i="12" s="1"/>
  <c r="H3" i="12"/>
  <c r="H2" i="12"/>
  <c r="I3" i="1"/>
  <c r="I3" i="7"/>
  <c r="I3" i="2"/>
  <c r="H3" i="3"/>
  <c r="H10" i="3"/>
  <c r="H9" i="3"/>
  <c r="H8" i="3"/>
  <c r="H6" i="3"/>
  <c r="H4" i="3"/>
  <c r="I10" i="2"/>
  <c r="I9" i="2"/>
  <c r="I8" i="2"/>
  <c r="I6" i="2"/>
  <c r="I4" i="2"/>
  <c r="I9" i="7"/>
  <c r="I8" i="7"/>
  <c r="I10" i="7" s="1"/>
  <c r="I6" i="7"/>
  <c r="I4" i="7"/>
  <c r="I10" i="1"/>
  <c r="I9" i="1"/>
  <c r="I8" i="1"/>
  <c r="I6" i="1"/>
  <c r="I4" i="1"/>
  <c r="AD4" i="12" l="1" a="1"/>
  <c r="AD4" i="12" s="1"/>
  <c r="AD2" i="12"/>
  <c r="AD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<sst xmlns="http://schemas.openxmlformats.org/spreadsheetml/2006/main" count="121" uniqueCount="31">
  <si>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</si>
  <si>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</si>
  <si>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</si>
  <si>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</si>
  <si>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</si>
  <si>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</si>
  <si>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</si>
  <si>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</si>
  <si>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</si>
  <si>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Branch</t>
  </si>
  <si>
    <t>Account Number</t>
  </si>
  <si>
    <t>Balance</t>
  </si>
  <si>
    <t>COUNT - Accounts</t>
  </si>
  <si>
    <t>COUNT - Balances</t>
  </si>
  <si>
    <t>Employee ID</t>
  </si>
  <si>
    <t>Weekly Salary</t>
  </si>
  <si>
    <t>COUNT - Employees</t>
  </si>
  <si>
    <t>COUNT - Salaries</t>
  </si>
  <si>
    <t>Mean (Average)</t>
  </si>
  <si>
    <t>Median</t>
  </si>
  <si>
    <t>Mode</t>
  </si>
  <si>
    <t>FIVE DATA POINTS</t>
  </si>
  <si>
    <t>Data Point</t>
  </si>
  <si>
    <t>MEDIAN</t>
  </si>
  <si>
    <t>TEN DATA POINTS</t>
  </si>
  <si>
    <t>MEDIAN?</t>
  </si>
  <si>
    <t>Variance</t>
  </si>
  <si>
    <t>Standard Deviation</t>
  </si>
  <si>
    <t>Variance (Sample)</t>
  </si>
  <si>
    <t>Standard Deviation (S)</t>
  </si>
  <si>
    <t>EMPLOYEE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</si>
</sst>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0.59999389629810485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4" fontId="4" fillId="2" borderId="0" xfId="1" applyFont="1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44" fontId="3" fillId="3" borderId="0" xfId="1" applyFont="1" applyFill="1" applyAlignment="1">
      <alignment horizontal="center"/>
    </xf>
    <xf numFmtId="43" fontId="2" fillId="4" borderId="1" xfId="2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C90-DD55-AF41-9D17-0ADBC757B16D}">
  <dimension ref="B2:AF56"/>
  <sheetViews>
    <sheetView tabSelected="1" workbookViewId="0">
      <selection activeCell="B1" sqref="B1"/>
    </sheetView>
  </sheetViews>
  <sheetFormatPr baseColWidth="10" defaultRowHeight="26" x14ac:dyDescent="0.3"/>
  <cols>
    <col min="1" max="1" width="10.83203125" style="5"/>
    <col min="2" max="2" width="27.33203125" style="5" customWidth="1"/>
    <col min="3" max="3" width="10.83203125" style="5"/>
    <col min="4" max="4" width="15.83203125" style="5" customWidth="1"/>
    <col min="5" max="6" width="10.83203125" style="5"/>
    <col min="7" max="7" width="24.6640625" style="5" customWidth="1"/>
    <col min="8" max="8" width="27" style="5" customWidth="1"/>
    <col min="9" max="9" width="30.1640625" style="5" customWidth="1"/>
    <col min="10" max="10" width="28.1640625" style="5" customWidth="1"/>
    <col min="11" max="13" width="10.83203125" style="5"/>
    <col min="14" max="14" width="25.1640625" style="5" customWidth="1"/>
    <col min="15" max="16" width="7.5" style="5" customWidth="1"/>
    <col min="17" max="17" width="28.33203125" style="5" customWidth="1"/>
    <col min="18" max="18" width="26.33203125" style="5" customWidth="1"/>
    <col min="19" max="19" width="32.1640625" style="5" customWidth="1"/>
    <col min="20" max="20" width="26.6640625" style="5" customWidth="1"/>
    <col min="21" max="22" width="6.5" style="5" customWidth="1"/>
    <col min="23" max="23" width="10.83203125" style="5"/>
    <col min="24" max="24" width="15.33203125" style="5" customWidth="1"/>
    <col min="25" max="25" width="18.6640625" style="5" bestFit="1" customWidth="1"/>
    <col min="26" max="26" width="25.1640625" style="5" customWidth="1"/>
    <col min="27" max="28" width="7.5" style="5" customWidth="1"/>
    <col min="29" max="29" width="28.33203125" style="5" customWidth="1"/>
    <col min="30" max="30" width="26.33203125" style="5" customWidth="1"/>
    <col min="31" max="31" width="32.1640625" style="5" customWidth="1"/>
    <col min="32" max="32" width="26.6640625" style="5" customWidth="1"/>
    <col min="33" max="16384" width="10.83203125" style="5"/>
  </cols>
  <sheetData>
    <row r="2" spans="2:32" x14ac:dyDescent="0.3">
      <c r="B2" s="18" t="s">
        <v>21</v>
      </c>
      <c r="C2" s="18"/>
      <c r="D2" s="18"/>
      <c r="E2" s="18"/>
      <c r="G2" s="15" t="s">
        <v>18</v>
      </c>
      <c r="H2" s="16">
        <f>AVERAGE(C4:C8)</f>
        <v>60</v>
      </c>
      <c r="I2" s="16" t="s">
        <v>26</v>
      </c>
      <c r="J2" s="16"/>
      <c r="K2" s="18"/>
      <c r="L2" s="18" t="s">
        <v>24</v>
      </c>
      <c r="M2" s="18"/>
      <c r="N2" s="18"/>
      <c r="Q2" s="15" t="s">
        <v>18</v>
      </c>
      <c r="R2" s="16">
        <f>AVERAGE(M4:M13)</f>
        <v>26.5</v>
      </c>
      <c r="S2" s="16" t="s">
        <v>26</v>
      </c>
      <c r="T2" s="16"/>
      <c r="W2" s="18"/>
      <c r="X2" s="18" t="s">
        <v>24</v>
      </c>
      <c r="Y2" s="18"/>
      <c r="Z2" s="18"/>
      <c r="AC2" s="15" t="s">
        <v>18</v>
      </c>
      <c r="AD2" s="16">
        <f>AVERAGE(Y4:Y13)</f>
        <v>75803.899999999994</v>
      </c>
      <c r="AE2" s="16" t="s">
        <v>26</v>
      </c>
      <c r="AF2" s="24"/>
    </row>
    <row r="3" spans="2:32" x14ac:dyDescent="0.3">
      <c r="B3" s="18" t="s">
        <v>22</v>
      </c>
      <c r="C3" s="18"/>
      <c r="D3" s="18"/>
      <c r="E3" s="18"/>
      <c r="G3" s="15" t="s">
        <v>19</v>
      </c>
      <c r="H3" s="16">
        <f>MEDIAN(C4:C8)</f>
        <v>60</v>
      </c>
      <c r="I3" s="16"/>
      <c r="J3" s="16"/>
      <c r="K3" s="18"/>
      <c r="L3" s="18" t="s">
        <v>22</v>
      </c>
      <c r="M3" s="18"/>
      <c r="N3" s="18"/>
      <c r="Q3" s="15" t="s">
        <v>19</v>
      </c>
      <c r="R3" s="20">
        <f>MEDIAN(M4:M13)</f>
        <v>25</v>
      </c>
      <c r="S3" s="16"/>
      <c r="T3" s="16"/>
      <c r="W3" s="18"/>
      <c r="X3" s="18" t="s">
        <v>30</v>
      </c>
      <c r="Y3" s="18"/>
      <c r="Z3" s="18"/>
      <c r="AC3" s="15" t="s">
        <v>19</v>
      </c>
      <c r="AD3" s="20">
        <f>MEDIAN(Y4:Y13)</f>
        <v>75696</v>
      </c>
      <c r="AE3" s="16"/>
      <c r="AF3" s="16"/>
    </row>
    <row r="4" spans="2:32" x14ac:dyDescent="0.3">
      <c r="B4" s="18">
        <v>1</v>
      </c>
      <c r="C4" s="18">
        <v>80</v>
      </c>
      <c r="D4" s="18"/>
      <c r="E4" s="18"/>
      <c r="G4" s="15" t="s">
        <v>20</v>
      </c>
      <c r="H4" s="16" t="e" cm="1">
        <f t="array" ref="H4">_xlfn.MODE.MULT(C4:C8)</f>
        <v>#N/A</v>
      </c>
      <c r="I4" s="16" t="s">
        <v>27</v>
      </c>
      <c r="J4" s="16"/>
      <c r="K4" s="18"/>
      <c r="L4" s="18">
        <v>1</v>
      </c>
      <c r="M4" s="18">
        <v>45</v>
      </c>
      <c r="N4" s="18"/>
      <c r="Q4" s="15" t="s">
        <v>20</v>
      </c>
      <c r="R4" s="16" cm="1">
        <f t="array" ref="R4:R6">_xlfn.MODE.MULT(M4:M13)</f>
        <v>35</v>
      </c>
      <c r="S4" s="16" t="s">
        <v>27</v>
      </c>
      <c r="T4" s="25">
        <f>_xlfn.STDEV.S(M4:M13)</f>
        <v>12.030054955079059</v>
      </c>
      <c r="W4" s="18"/>
      <c r="X4" s="18">
        <v>1</v>
      </c>
      <c r="Y4" s="23">
        <v>75018</v>
      </c>
      <c r="Z4" s="18"/>
      <c r="AC4" s="15" t="s">
        <v>20</v>
      </c>
      <c r="AD4" s="16" t="e" cm="1">
        <f t="array" ref="AD4">_xlfn.MODE.MULT(Y4:Y13)</f>
        <v>#N/A</v>
      </c>
      <c r="AE4" s="16" t="s">
        <v>27</v>
      </c>
      <c r="AF4" s="21"/>
    </row>
    <row r="5" spans="2:32" x14ac:dyDescent="0.3">
      <c r="B5" s="18">
        <v>2</v>
      </c>
      <c r="C5" s="18">
        <v>70</v>
      </c>
      <c r="D5" s="18"/>
      <c r="E5" s="18"/>
      <c r="G5" s="15"/>
      <c r="H5" s="16"/>
      <c r="I5" s="16"/>
      <c r="J5" s="16"/>
      <c r="K5" s="18"/>
      <c r="L5" s="18">
        <v>2</v>
      </c>
      <c r="M5" s="18">
        <v>40</v>
      </c>
      <c r="N5" s="18"/>
      <c r="Q5" s="15"/>
      <c r="R5" s="16">
        <v>20</v>
      </c>
      <c r="S5" s="16"/>
      <c r="T5" s="16"/>
      <c r="W5" s="18"/>
      <c r="X5" s="18">
        <v>2</v>
      </c>
      <c r="Y5" s="23">
        <v>75129</v>
      </c>
      <c r="Z5" s="18"/>
      <c r="AC5" s="15"/>
      <c r="AD5" s="16"/>
      <c r="AE5" s="16"/>
      <c r="AF5" s="16"/>
    </row>
    <row r="6" spans="2:32" x14ac:dyDescent="0.3">
      <c r="B6" s="18">
        <v>3</v>
      </c>
      <c r="C6" s="18">
        <v>60</v>
      </c>
      <c r="D6" s="18" t="s">
        <v>23</v>
      </c>
      <c r="E6" s="18"/>
      <c r="G6" s="15"/>
      <c r="H6" s="16"/>
      <c r="I6" s="16"/>
      <c r="J6" s="16"/>
      <c r="K6" s="18"/>
      <c r="L6" s="18">
        <v>3</v>
      </c>
      <c r="M6" s="18">
        <v>35</v>
      </c>
      <c r="N6" s="18"/>
      <c r="Q6" s="15"/>
      <c r="R6" s="16">
        <v>15</v>
      </c>
      <c r="S6" s="16"/>
      <c r="T6" s="16"/>
      <c r="W6" s="18"/>
      <c r="X6" s="18">
        <v>3</v>
      </c>
      <c r="Y6" s="23">
        <v>75365</v>
      </c>
      <c r="Z6" s="18"/>
      <c r="AC6" s="15"/>
      <c r="AD6" s="16"/>
      <c r="AE6" s="16"/>
      <c r="AF6" s="16"/>
    </row>
    <row r="7" spans="2:32" x14ac:dyDescent="0.3">
      <c r="B7" s="18">
        <v>4</v>
      </c>
      <c r="C7" s="18">
        <v>50</v>
      </c>
      <c r="D7" s="18"/>
      <c r="E7" s="18"/>
      <c r="G7" s="15"/>
      <c r="H7" s="16"/>
      <c r="I7" s="16"/>
      <c r="J7" s="16"/>
      <c r="K7" s="18"/>
      <c r="L7" s="18">
        <v>4</v>
      </c>
      <c r="M7" s="18">
        <v>35</v>
      </c>
      <c r="N7" s="18"/>
      <c r="Q7" s="15"/>
      <c r="R7" s="16"/>
      <c r="S7" s="16"/>
      <c r="T7" s="16"/>
      <c r="W7" s="18"/>
      <c r="X7" s="18">
        <v>4</v>
      </c>
      <c r="Y7" s="23">
        <v>75494</v>
      </c>
      <c r="Z7" s="18"/>
      <c r="AC7" s="15"/>
      <c r="AD7" s="16"/>
      <c r="AE7" s="16"/>
      <c r="AF7" s="16"/>
    </row>
    <row r="8" spans="2:32" x14ac:dyDescent="0.3">
      <c r="B8" s="18">
        <v>5</v>
      </c>
      <c r="C8" s="18">
        <v>40</v>
      </c>
      <c r="D8" s="18"/>
      <c r="E8" s="18"/>
      <c r="G8" s="15"/>
      <c r="H8" s="16"/>
      <c r="I8" s="16"/>
      <c r="J8" s="16"/>
      <c r="K8" s="18"/>
      <c r="L8" s="19">
        <v>5</v>
      </c>
      <c r="M8" s="19">
        <v>30</v>
      </c>
      <c r="N8" s="19" t="s">
        <v>25</v>
      </c>
      <c r="Q8" s="15"/>
      <c r="R8" s="16"/>
      <c r="S8" s="16"/>
      <c r="T8" s="16"/>
      <c r="W8" s="18"/>
      <c r="X8" s="19">
        <v>5</v>
      </c>
      <c r="Y8" s="23">
        <v>75635</v>
      </c>
      <c r="Z8" s="19" t="s">
        <v>25</v>
      </c>
      <c r="AC8" s="15"/>
      <c r="AD8" s="16"/>
      <c r="AE8" s="16"/>
      <c r="AF8" s="16"/>
    </row>
    <row r="9" spans="2:32" x14ac:dyDescent="0.3">
      <c r="K9" s="18"/>
      <c r="L9" s="19">
        <v>6</v>
      </c>
      <c r="M9" s="19">
        <v>20</v>
      </c>
      <c r="N9" s="19" t="s">
        <v>25</v>
      </c>
      <c r="W9" s="18"/>
      <c r="X9" s="19">
        <v>6</v>
      </c>
      <c r="Y9" s="23">
        <v>75757</v>
      </c>
      <c r="Z9" s="19" t="s">
        <v>25</v>
      </c>
    </row>
    <row r="10" spans="2:32" x14ac:dyDescent="0.3">
      <c r="K10" s="18"/>
      <c r="L10" s="18">
        <v>7</v>
      </c>
      <c r="M10" s="18">
        <v>20</v>
      </c>
      <c r="N10" s="18"/>
      <c r="W10" s="18"/>
      <c r="X10" s="18">
        <v>7</v>
      </c>
      <c r="Y10" s="23">
        <v>75943</v>
      </c>
      <c r="Z10" s="18"/>
    </row>
    <row r="11" spans="2:32" x14ac:dyDescent="0.3">
      <c r="K11" s="18"/>
      <c r="L11" s="18">
        <v>8</v>
      </c>
      <c r="M11" s="18">
        <v>15</v>
      </c>
      <c r="N11" s="18"/>
      <c r="W11" s="18"/>
      <c r="X11" s="18">
        <v>8</v>
      </c>
      <c r="Y11" s="23">
        <v>76166</v>
      </c>
      <c r="Z11" s="18"/>
    </row>
    <row r="12" spans="2:32" x14ac:dyDescent="0.3">
      <c r="B12" s="18" t="s">
        <v>21</v>
      </c>
      <c r="C12" s="18"/>
      <c r="D12" s="18"/>
      <c r="E12" s="18"/>
      <c r="G12" s="15" t="s">
        <v>18</v>
      </c>
      <c r="H12" s="16">
        <f>AVERAGE(C14:C18)</f>
        <v>60</v>
      </c>
      <c r="I12" s="16" t="s">
        <v>26</v>
      </c>
      <c r="J12" s="16"/>
      <c r="K12" s="18"/>
      <c r="L12" s="18">
        <v>9</v>
      </c>
      <c r="M12" s="18">
        <v>15</v>
      </c>
      <c r="N12" s="18"/>
      <c r="W12" s="18"/>
      <c r="X12" s="18">
        <v>9</v>
      </c>
      <c r="Y12" s="23">
        <v>76709</v>
      </c>
      <c r="Z12" s="18"/>
    </row>
    <row r="13" spans="2:32" x14ac:dyDescent="0.3">
      <c r="B13" s="18" t="s">
        <v>22</v>
      </c>
      <c r="C13" s="18"/>
      <c r="D13" s="18"/>
      <c r="E13" s="18"/>
      <c r="G13" s="15" t="s">
        <v>19</v>
      </c>
      <c r="H13" s="16">
        <f>MEDIAN(C14:C18)</f>
        <v>60</v>
      </c>
      <c r="I13" s="16"/>
      <c r="J13" s="16"/>
      <c r="K13" s="18"/>
      <c r="L13" s="18">
        <v>10</v>
      </c>
      <c r="M13" s="18">
        <v>10</v>
      </c>
      <c r="N13" s="18"/>
      <c r="W13" s="18"/>
      <c r="X13" s="18">
        <v>10</v>
      </c>
      <c r="Y13" s="23">
        <v>76823</v>
      </c>
      <c r="Z13" s="18"/>
    </row>
    <row r="14" spans="2:32" x14ac:dyDescent="0.3">
      <c r="B14" s="18">
        <v>1</v>
      </c>
      <c r="C14" s="18">
        <v>65</v>
      </c>
      <c r="D14" s="18"/>
      <c r="E14" s="18"/>
      <c r="G14" s="15" t="s">
        <v>20</v>
      </c>
      <c r="H14" s="16" cm="1">
        <f t="array" ref="H14">_xlfn.MODE.MULT(C14:C18)</f>
        <v>60</v>
      </c>
      <c r="I14" s="16" t="s">
        <v>27</v>
      </c>
      <c r="J14" s="16"/>
    </row>
    <row r="15" spans="2:32" x14ac:dyDescent="0.3">
      <c r="B15" s="18">
        <v>2</v>
      </c>
      <c r="C15" s="18">
        <v>60</v>
      </c>
      <c r="D15" s="18"/>
      <c r="E15" s="18"/>
      <c r="G15" s="15"/>
      <c r="H15" s="16"/>
      <c r="I15" s="16"/>
      <c r="J15" s="16"/>
    </row>
    <row r="16" spans="2:32" x14ac:dyDescent="0.3">
      <c r="B16" s="18">
        <v>3</v>
      </c>
      <c r="C16" s="18">
        <v>60</v>
      </c>
      <c r="D16" s="18" t="s">
        <v>23</v>
      </c>
      <c r="E16" s="18"/>
      <c r="G16" s="15"/>
      <c r="H16" s="16"/>
      <c r="I16" s="16"/>
      <c r="J16" s="16"/>
    </row>
    <row r="17" spans="2:10" x14ac:dyDescent="0.3">
      <c r="B17" s="18">
        <v>4</v>
      </c>
      <c r="C17" s="18">
        <v>60</v>
      </c>
      <c r="D17" s="18"/>
      <c r="E17" s="18"/>
      <c r="G17" s="15"/>
      <c r="H17" s="16"/>
      <c r="I17" s="16"/>
      <c r="J17" s="16"/>
    </row>
    <row r="18" spans="2:10" x14ac:dyDescent="0.3">
      <c r="B18" s="18">
        <v>5</v>
      </c>
      <c r="C18" s="18">
        <v>55</v>
      </c>
      <c r="D18" s="18"/>
      <c r="E18" s="18"/>
      <c r="G18" s="15"/>
      <c r="H18" s="16"/>
      <c r="I18" s="16"/>
      <c r="J18" s="16"/>
    </row>
    <row r="22" spans="2:10" x14ac:dyDescent="0.3">
      <c r="B22" s="18" t="s">
        <v>21</v>
      </c>
      <c r="C22" s="18"/>
      <c r="D22" s="18"/>
      <c r="E22" s="18"/>
      <c r="G22" s="15" t="s">
        <v>18</v>
      </c>
      <c r="H22" s="16">
        <f>AVERAGE(C24:C28)</f>
        <v>60</v>
      </c>
      <c r="I22" s="16" t="s">
        <v>26</v>
      </c>
      <c r="J22" s="16"/>
    </row>
    <row r="23" spans="2:10" x14ac:dyDescent="0.3">
      <c r="B23" s="18" t="s">
        <v>22</v>
      </c>
      <c r="C23" s="18"/>
      <c r="D23" s="18"/>
      <c r="E23" s="18"/>
      <c r="G23" s="15" t="s">
        <v>19</v>
      </c>
      <c r="H23" s="16">
        <f>MEDIAN(C24:C28)</f>
        <v>60</v>
      </c>
      <c r="I23" s="16"/>
      <c r="J23" s="16"/>
    </row>
    <row r="24" spans="2:10" x14ac:dyDescent="0.3">
      <c r="B24" s="18">
        <v>1</v>
      </c>
      <c r="C24" s="18">
        <v>100</v>
      </c>
      <c r="D24" s="18"/>
      <c r="E24" s="18"/>
      <c r="G24" s="15" t="s">
        <v>20</v>
      </c>
      <c r="H24" s="16" cm="1">
        <f t="array" ref="H24:H25">_xlfn.MODE.MULT(C24:C28)</f>
        <v>100</v>
      </c>
      <c r="I24" s="16" t="s">
        <v>27</v>
      </c>
      <c r="J24" s="16"/>
    </row>
    <row r="25" spans="2:10" x14ac:dyDescent="0.3">
      <c r="B25" s="18">
        <v>2</v>
      </c>
      <c r="C25" s="18">
        <v>100</v>
      </c>
      <c r="D25" s="18"/>
      <c r="E25" s="18"/>
      <c r="G25" s="15"/>
      <c r="H25" s="16">
        <v>20</v>
      </c>
      <c r="I25" s="16"/>
      <c r="J25" s="16"/>
    </row>
    <row r="26" spans="2:10" x14ac:dyDescent="0.3">
      <c r="B26" s="18">
        <v>3</v>
      </c>
      <c r="C26" s="18">
        <v>60</v>
      </c>
      <c r="D26" s="18" t="s">
        <v>23</v>
      </c>
      <c r="E26" s="18"/>
      <c r="G26" s="15"/>
      <c r="H26" s="16"/>
      <c r="I26" s="16"/>
      <c r="J26" s="16"/>
    </row>
    <row r="27" spans="2:10" x14ac:dyDescent="0.3">
      <c r="B27" s="18">
        <v>4</v>
      </c>
      <c r="C27" s="18">
        <v>20</v>
      </c>
      <c r="D27" s="18"/>
      <c r="E27" s="18"/>
      <c r="G27" s="15"/>
      <c r="H27" s="16"/>
      <c r="I27" s="16"/>
      <c r="J27" s="16"/>
    </row>
    <row r="28" spans="2:10" x14ac:dyDescent="0.3">
      <c r="B28" s="18">
        <v>5</v>
      </c>
      <c r="C28" s="18">
        <v>20</v>
      </c>
      <c r="D28" s="18"/>
      <c r="E28" s="18"/>
      <c r="G28" s="15"/>
      <c r="H28" s="16"/>
      <c r="I28" s="16"/>
      <c r="J28" s="16"/>
    </row>
    <row r="31" spans="2:10" x14ac:dyDescent="0.3">
      <c r="B31" s="18" t="s">
        <v>21</v>
      </c>
      <c r="C31" s="18"/>
      <c r="D31" s="18"/>
      <c r="E31" s="18"/>
      <c r="G31" s="15" t="s">
        <v>18</v>
      </c>
      <c r="H31" s="16">
        <f>AVERAGE(C33:C37)</f>
        <v>75</v>
      </c>
      <c r="I31" s="16" t="s">
        <v>26</v>
      </c>
      <c r="J31" s="16"/>
    </row>
    <row r="32" spans="2:10" x14ac:dyDescent="0.3">
      <c r="B32" s="18" t="s">
        <v>22</v>
      </c>
      <c r="C32" s="18"/>
      <c r="D32" s="18"/>
      <c r="E32" s="18"/>
      <c r="G32" s="15" t="s">
        <v>19</v>
      </c>
      <c r="H32" s="16">
        <f>MEDIAN(C33:C37)</f>
        <v>75</v>
      </c>
      <c r="I32" s="16"/>
      <c r="J32" s="16"/>
    </row>
    <row r="33" spans="2:10" x14ac:dyDescent="0.3">
      <c r="B33" s="18">
        <v>1</v>
      </c>
      <c r="C33" s="18">
        <v>75</v>
      </c>
      <c r="D33" s="18"/>
      <c r="E33" s="18"/>
      <c r="G33" s="15" t="s">
        <v>20</v>
      </c>
      <c r="H33" s="16" cm="1">
        <f t="array" ref="H33">_xlfn.MODE.MULT(C33:C37)</f>
        <v>75</v>
      </c>
      <c r="I33" s="16" t="s">
        <v>27</v>
      </c>
      <c r="J33" s="16"/>
    </row>
    <row r="34" spans="2:10" x14ac:dyDescent="0.3">
      <c r="B34" s="18">
        <v>2</v>
      </c>
      <c r="C34" s="18">
        <v>75</v>
      </c>
      <c r="D34" s="18"/>
      <c r="E34" s="18"/>
      <c r="G34" s="15"/>
      <c r="H34" s="16"/>
      <c r="I34" s="16"/>
      <c r="J34" s="16"/>
    </row>
    <row r="35" spans="2:10" x14ac:dyDescent="0.3">
      <c r="B35" s="18">
        <v>3</v>
      </c>
      <c r="C35" s="18">
        <v>75</v>
      </c>
      <c r="D35" s="18" t="s">
        <v>23</v>
      </c>
      <c r="E35" s="18"/>
      <c r="G35" s="15"/>
      <c r="H35" s="16"/>
      <c r="I35" s="16"/>
      <c r="J35" s="16"/>
    </row>
    <row r="36" spans="2:10" x14ac:dyDescent="0.3">
      <c r="B36" s="18">
        <v>4</v>
      </c>
      <c r="C36" s="18">
        <v>75</v>
      </c>
      <c r="D36" s="18"/>
      <c r="E36" s="18"/>
      <c r="G36" s="15"/>
      <c r="H36" s="16"/>
      <c r="I36" s="16"/>
      <c r="J36" s="16"/>
    </row>
    <row r="37" spans="2:10" x14ac:dyDescent="0.3">
      <c r="B37" s="18">
        <v>5</v>
      </c>
      <c r="C37" s="18">
        <v>75</v>
      </c>
      <c r="D37" s="18"/>
      <c r="E37" s="18"/>
      <c r="G37" s="15"/>
      <c r="H37" s="16"/>
      <c r="I37" s="16"/>
      <c r="J37" s="16"/>
    </row>
    <row r="41" spans="2:10" x14ac:dyDescent="0.3">
      <c r="B41" s="18" t="s">
        <v>21</v>
      </c>
      <c r="C41" s="18"/>
      <c r="D41" s="18"/>
      <c r="E41" s="18"/>
      <c r="G41" s="15" t="s">
        <v>18</v>
      </c>
      <c r="H41" s="16">
        <f>AVERAGE(C43:C47)</f>
        <v>60</v>
      </c>
      <c r="I41" s="16" t="s">
        <v>26</v>
      </c>
      <c r="J41" s="16"/>
    </row>
    <row r="42" spans="2:10" x14ac:dyDescent="0.3">
      <c r="B42" s="18" t="s">
        <v>22</v>
      </c>
      <c r="C42" s="18"/>
      <c r="D42" s="18"/>
      <c r="E42" s="18"/>
      <c r="G42" s="15" t="s">
        <v>19</v>
      </c>
      <c r="H42" s="16">
        <f>MEDIAN(C43:C47)</f>
        <v>75</v>
      </c>
      <c r="I42" s="16"/>
      <c r="J42" s="16"/>
    </row>
    <row r="43" spans="2:10" x14ac:dyDescent="0.3">
      <c r="B43" s="18">
        <v>1</v>
      </c>
      <c r="C43" s="18">
        <v>75</v>
      </c>
      <c r="D43" s="18"/>
      <c r="E43" s="18"/>
      <c r="G43" s="15" t="s">
        <v>20</v>
      </c>
      <c r="H43" s="16" cm="1">
        <f t="array" ref="H43">_xlfn.MODE.MULT(C43:C47)</f>
        <v>75</v>
      </c>
      <c r="I43" s="16" t="s">
        <v>27</v>
      </c>
      <c r="J43" s="16"/>
    </row>
    <row r="44" spans="2:10" x14ac:dyDescent="0.3">
      <c r="B44" s="18">
        <v>2</v>
      </c>
      <c r="C44" s="18">
        <v>75</v>
      </c>
      <c r="D44" s="18"/>
      <c r="E44" s="18"/>
      <c r="G44" s="15"/>
      <c r="H44" s="16"/>
      <c r="I44" s="16"/>
      <c r="J44" s="16"/>
    </row>
    <row r="45" spans="2:10" x14ac:dyDescent="0.3">
      <c r="B45" s="18">
        <v>3</v>
      </c>
      <c r="C45" s="18">
        <v>75</v>
      </c>
      <c r="D45" s="18" t="s">
        <v>23</v>
      </c>
      <c r="E45" s="18"/>
      <c r="G45" s="15"/>
      <c r="H45" s="16"/>
      <c r="I45" s="16"/>
      <c r="J45" s="16"/>
    </row>
    <row r="46" spans="2:10" x14ac:dyDescent="0.3">
      <c r="B46" s="18">
        <v>4</v>
      </c>
      <c r="C46" s="18">
        <v>75</v>
      </c>
      <c r="D46" s="18"/>
      <c r="E46" s="18"/>
      <c r="G46" s="15"/>
      <c r="H46" s="16"/>
      <c r="I46" s="16"/>
      <c r="J46" s="16"/>
    </row>
    <row r="47" spans="2:10" x14ac:dyDescent="0.3">
      <c r="B47" s="18">
        <v>5</v>
      </c>
      <c r="C47" s="18">
        <v>0</v>
      </c>
      <c r="D47" s="18"/>
      <c r="E47" s="18"/>
      <c r="G47" s="15"/>
      <c r="H47" s="16"/>
      <c r="I47" s="16"/>
      <c r="J47" s="16"/>
    </row>
    <row r="50" spans="2:10" x14ac:dyDescent="0.3">
      <c r="B50" s="18" t="s">
        <v>21</v>
      </c>
      <c r="C50" s="18"/>
      <c r="D50" s="18"/>
      <c r="E50" s="18"/>
      <c r="G50" s="15" t="s">
        <v>18</v>
      </c>
      <c r="H50" s="16">
        <f>AVERAGE(C52:C56)</f>
        <v>40</v>
      </c>
      <c r="I50" s="16" t="s">
        <v>26</v>
      </c>
      <c r="J50" s="16"/>
    </row>
    <row r="51" spans="2:10" x14ac:dyDescent="0.3">
      <c r="B51" s="18" t="s">
        <v>22</v>
      </c>
      <c r="C51" s="18"/>
      <c r="D51" s="18"/>
      <c r="E51" s="18"/>
      <c r="G51" s="15" t="s">
        <v>19</v>
      </c>
      <c r="H51" s="16">
        <f>MEDIAN(C52:C56)</f>
        <v>40</v>
      </c>
      <c r="I51" s="16"/>
      <c r="J51" s="16"/>
    </row>
    <row r="52" spans="2:10" x14ac:dyDescent="0.3">
      <c r="B52" s="18">
        <v>1</v>
      </c>
      <c r="C52" s="18">
        <v>80</v>
      </c>
      <c r="D52" s="18"/>
      <c r="E52" s="18"/>
      <c r="G52" s="15" t="s">
        <v>20</v>
      </c>
      <c r="H52" s="16" t="e" cm="1">
        <f t="array" ref="H52">_xlfn.MODE.MULT(C52:C56)</f>
        <v>#N/A</v>
      </c>
      <c r="I52" s="16" t="s">
        <v>27</v>
      </c>
      <c r="J52" s="16"/>
    </row>
    <row r="53" spans="2:10" x14ac:dyDescent="0.3">
      <c r="B53" s="18">
        <v>2</v>
      </c>
      <c r="C53" s="18">
        <v>60</v>
      </c>
      <c r="D53" s="18"/>
      <c r="E53" s="18"/>
      <c r="G53" s="15"/>
      <c r="H53" s="16"/>
      <c r="I53" s="16"/>
      <c r="J53" s="16"/>
    </row>
    <row r="54" spans="2:10" x14ac:dyDescent="0.3">
      <c r="B54" s="18">
        <v>3</v>
      </c>
      <c r="C54" s="18">
        <v>40</v>
      </c>
      <c r="D54" s="18" t="s">
        <v>23</v>
      </c>
      <c r="E54" s="18"/>
      <c r="G54" s="15"/>
      <c r="H54" s="16"/>
      <c r="I54" s="16"/>
      <c r="J54" s="16"/>
    </row>
    <row r="55" spans="2:10" x14ac:dyDescent="0.3">
      <c r="B55" s="18">
        <v>4</v>
      </c>
      <c r="C55" s="18">
        <v>20</v>
      </c>
      <c r="D55" s="18"/>
      <c r="E55" s="18"/>
      <c r="G55" s="15"/>
      <c r="H55" s="16"/>
      <c r="I55" s="16"/>
      <c r="J55" s="16"/>
    </row>
    <row r="56" spans="2:10" x14ac:dyDescent="0.3">
      <c r="B56" s="18">
        <v>5</v>
      </c>
      <c r="C56" s="18">
        <v>0</v>
      </c>
      <c r="D56" s="18"/>
      <c r="E56" s="18"/>
      <c r="G56" s="15"/>
      <c r="H56" s="16"/>
      <c r="I56" s="16"/>
      <c r="J56" s="16"/>
    </row>
  </sheetData>
  <sortState xmlns:xlrd2="http://schemas.microsoft.com/office/spreadsheetml/2017/richdata2" ref="Y4:Y13">
    <sortCondition ref="Y4:Y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zoomScaleNormal="100" workbookViewId="0">
      <selection activeCell="H17" sqref="H17"/>
    </sheetView>
  </sheetViews>
  <sheetFormatPr baseColWidth="10" defaultColWidth="9.1640625" defaultRowHeight="26" x14ac:dyDescent="0.3"/>
  <cols>
    <col min="1" max="3" width="17.83203125" style="5" customWidth="1"/>
    <col min="4" max="5" width="9.1640625" style="3"/>
    <col min="6" max="7" width="11.33203125" style="1" customWidth="1"/>
    <col min="8" max="8" width="33.83203125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3">
      <c r="A2" s="10">
        <v>4</v>
      </c>
      <c r="B2" s="10">
        <v>1066</v>
      </c>
      <c r="C2" s="10">
        <v>90</v>
      </c>
      <c r="D2" s="11"/>
      <c r="E2" s="2"/>
      <c r="G2" s="6"/>
      <c r="H2" s="6"/>
      <c r="I2" s="3"/>
      <c r="J2" s="6"/>
    </row>
    <row r="3" spans="1:10" x14ac:dyDescent="0.3">
      <c r="A3" s="10">
        <v>2</v>
      </c>
      <c r="B3" s="10">
        <v>1412</v>
      </c>
      <c r="C3" s="10">
        <v>93</v>
      </c>
      <c r="D3" s="11"/>
      <c r="E3" s="2"/>
      <c r="G3" s="6"/>
      <c r="H3" s="7" t="s">
        <v>6</v>
      </c>
      <c r="I3" s="8">
        <f>COUNTA(B:B)-1</f>
        <v>5</v>
      </c>
      <c r="J3" s="6"/>
    </row>
    <row r="4" spans="1:10" x14ac:dyDescent="0.3">
      <c r="A4" s="10">
        <v>4</v>
      </c>
      <c r="B4" s="10">
        <v>1207</v>
      </c>
      <c r="C4" s="10">
        <v>88</v>
      </c>
      <c r="D4" s="11"/>
      <c r="E4" s="2"/>
      <c r="G4" s="6"/>
      <c r="H4" s="7" t="s">
        <v>7</v>
      </c>
      <c r="I4" s="8">
        <f>COUNT(C:C)</f>
        <v>5</v>
      </c>
      <c r="J4" s="6"/>
    </row>
    <row r="5" spans="1:10" x14ac:dyDescent="0.3">
      <c r="A5" s="10">
        <v>3</v>
      </c>
      <c r="B5" s="10">
        <v>1215</v>
      </c>
      <c r="C5" s="10">
        <v>95</v>
      </c>
      <c r="D5" s="11"/>
      <c r="E5" s="2"/>
      <c r="G5" s="6"/>
      <c r="H5" s="7"/>
      <c r="I5" s="8"/>
      <c r="J5" s="6"/>
    </row>
    <row r="6" spans="1:10" x14ac:dyDescent="0.3">
      <c r="A6" s="10">
        <v>2</v>
      </c>
      <c r="B6" s="10">
        <v>1271</v>
      </c>
      <c r="C6" s="10">
        <v>85</v>
      </c>
      <c r="D6" s="11"/>
      <c r="E6" s="2"/>
      <c r="G6" s="6"/>
      <c r="H6" s="7" t="s">
        <v>8</v>
      </c>
      <c r="I6" s="8">
        <f>SUM(C:C)</f>
        <v>451</v>
      </c>
      <c r="J6" s="6"/>
    </row>
    <row r="7" spans="1:10" x14ac:dyDescent="0.3">
      <c r="A7" s="10"/>
      <c r="B7" s="10"/>
      <c r="C7" s="10"/>
      <c r="D7" s="11"/>
      <c r="E7" s="2"/>
      <c r="G7" s="6"/>
      <c r="H7" s="7"/>
      <c r="I7" s="8"/>
      <c r="J7" s="6"/>
    </row>
    <row r="8" spans="1:10" x14ac:dyDescent="0.3">
      <c r="A8" s="10"/>
      <c r="B8" s="10"/>
      <c r="C8" s="10"/>
      <c r="D8" s="11"/>
      <c r="E8" s="2"/>
      <c r="G8" s="6"/>
      <c r="H8" s="7" t="s">
        <v>0</v>
      </c>
      <c r="I8" s="8">
        <f>MAX(C:C)</f>
        <v>95</v>
      </c>
      <c r="J8" s="6"/>
    </row>
    <row r="9" spans="1:10" x14ac:dyDescent="0.3">
      <c r="A9" s="10"/>
      <c r="B9" s="10"/>
      <c r="C9" s="10"/>
      <c r="D9" s="11"/>
      <c r="E9" s="2"/>
      <c r="G9" s="6"/>
      <c r="H9" s="7" t="s">
        <v>1</v>
      </c>
      <c r="I9" s="9">
        <f>MIN(C:C)</f>
        <v>85</v>
      </c>
      <c r="J9" s="6"/>
    </row>
    <row r="10" spans="1:10" x14ac:dyDescent="0.3">
      <c r="A10" s="4"/>
      <c r="B10" s="4"/>
      <c r="C10" s="4"/>
      <c r="D10" s="2"/>
      <c r="E10" s="2"/>
      <c r="G10" s="6"/>
      <c r="H10" s="7" t="s">
        <v>2</v>
      </c>
      <c r="I10" s="9">
        <f>I8-I9</f>
        <v>10</v>
      </c>
      <c r="J10" s="6"/>
    </row>
    <row r="11" spans="1:10" x14ac:dyDescent="0.3">
      <c r="A11" s="4"/>
      <c r="B11" s="4"/>
      <c r="C11" s="4"/>
      <c r="D11" s="2"/>
      <c r="E11" s="2"/>
      <c r="G11" s="6"/>
      <c r="H11" s="15"/>
      <c r="I11" s="16"/>
      <c r="J11" s="6"/>
    </row>
    <row r="12" spans="1:10" x14ac:dyDescent="0.3">
      <c r="A12" s="4"/>
      <c r="B12" s="4"/>
      <c r="C12" s="4"/>
      <c r="D12" s="2"/>
      <c r="E12" s="2"/>
      <c r="G12" s="6"/>
      <c r="H12" s="15" t="s">
        <v>18</v>
      </c>
      <c r="I12" s="16">
        <f>AVERAGE(C:C)</f>
        <v>90.2</v>
      </c>
      <c r="J12" s="6"/>
    </row>
    <row r="13" spans="1:10" x14ac:dyDescent="0.3">
      <c r="A13" s="4"/>
      <c r="B13" s="4"/>
      <c r="C13" s="4"/>
      <c r="D13" s="2"/>
      <c r="E13" s="2"/>
      <c r="G13" s="6"/>
      <c r="H13" s="15" t="s">
        <v>19</v>
      </c>
      <c r="I13" s="16">
        <f>MEDIAN(C:C)</f>
        <v>90</v>
      </c>
      <c r="J13" s="6"/>
    </row>
    <row r="14" spans="1:10" x14ac:dyDescent="0.3">
      <c r="A14" s="4"/>
      <c r="B14" s="4"/>
      <c r="C14" s="4"/>
      <c r="D14" s="2"/>
      <c r="E14" s="2"/>
      <c r="G14" s="6"/>
      <c r="H14" s="15" t="s">
        <v>20</v>
      </c>
      <c r="I14" s="16" t="e" cm="1">
        <f t="array" ref="I14">_xlfn.MODE.MULT(C:C)</f>
        <v>#N/A</v>
      </c>
      <c r="J14" s="6"/>
    </row>
    <row r="15" spans="1:10" x14ac:dyDescent="0.3">
      <c r="A15" s="4"/>
      <c r="B15" s="4"/>
      <c r="C15" s="4"/>
      <c r="D15" s="2"/>
      <c r="E15" s="2"/>
      <c r="G15" s="6"/>
      <c r="H15" s="15"/>
      <c r="I15" s="16"/>
      <c r="J15" s="6"/>
    </row>
    <row r="16" spans="1:10" x14ac:dyDescent="0.3">
      <c r="A16" s="4"/>
      <c r="B16" s="4"/>
      <c r="C16" s="4"/>
      <c r="D16" s="2"/>
      <c r="E16" s="2"/>
      <c r="G16" s="6"/>
      <c r="H16" s="15"/>
      <c r="I16" s="16"/>
      <c r="J16" s="6"/>
    </row>
    <row r="17" spans="1:10" x14ac:dyDescent="0.3">
      <c r="A17" s="4"/>
      <c r="B17" s="4"/>
      <c r="C17" s="4"/>
      <c r="D17" s="2"/>
      <c r="E17" s="2"/>
      <c r="G17" s="6"/>
      <c r="H17" s="15"/>
      <c r="I17" s="16"/>
      <c r="J17" s="6"/>
    </row>
    <row r="18" spans="1:10" x14ac:dyDescent="0.3">
      <c r="A18" s="4"/>
      <c r="B18" s="4"/>
      <c r="C18" s="4"/>
      <c r="D18" s="2"/>
      <c r="E18" s="2"/>
      <c r="G18" s="6"/>
      <c r="H18" s="15" t="s">
        <v>28</v>
      </c>
      <c r="I18" s="16"/>
      <c r="J18" s="6"/>
    </row>
    <row r="19" spans="1:10" x14ac:dyDescent="0.3">
      <c r="A19" s="4"/>
      <c r="B19" s="4"/>
      <c r="C19" s="4"/>
      <c r="D19" s="2"/>
      <c r="E19" s="2"/>
      <c r="H19" s="15" t="s">
        <v>29</v>
      </c>
      <c r="I19" s="15"/>
    </row>
    <row r="20" spans="1:10" x14ac:dyDescent="0.3">
      <c r="A20" s="4"/>
      <c r="B20" s="4"/>
      <c r="C20" s="4"/>
      <c r="D20" s="2"/>
      <c r="E20" s="2"/>
    </row>
    <row r="21" spans="1:10" x14ac:dyDescent="0.3">
      <c r="A21" s="4"/>
      <c r="B21" s="4"/>
      <c r="C21" s="4"/>
      <c r="D21" s="2"/>
      <c r="E21" s="2"/>
    </row>
    <row r="22" spans="1:10" x14ac:dyDescent="0.3">
      <c r="A22" s="4"/>
      <c r="B22" s="4"/>
      <c r="C22" s="4"/>
      <c r="D22" s="2"/>
      <c r="E22" s="2"/>
    </row>
    <row r="23" spans="1:10" x14ac:dyDescent="0.3">
      <c r="A23" s="4"/>
      <c r="B23" s="4"/>
      <c r="C23" s="4"/>
      <c r="D23" s="2"/>
      <c r="E23" s="2"/>
    </row>
    <row r="24" spans="1:10" x14ac:dyDescent="0.3">
      <c r="A24" s="4"/>
      <c r="B24" s="4"/>
      <c r="C24" s="4"/>
      <c r="D24" s="2"/>
      <c r="E24" s="2"/>
    </row>
    <row r="25" spans="1:10" x14ac:dyDescent="0.3">
      <c r="A25" s="4"/>
      <c r="B25" s="4"/>
      <c r="C25" s="4"/>
      <c r="D25" s="2"/>
      <c r="E25" s="2"/>
    </row>
    <row r="26" spans="1:10" x14ac:dyDescent="0.3">
      <c r="A26" s="4"/>
      <c r="B26" s="4"/>
      <c r="C26" s="4"/>
      <c r="D26" s="2"/>
      <c r="E26" s="2"/>
    </row>
    <row r="27" spans="1:10" x14ac:dyDescent="0.3">
      <c r="A27" s="4"/>
      <c r="B27" s="4"/>
      <c r="C27" s="4"/>
      <c r="D27" s="2"/>
      <c r="E27" s="2"/>
    </row>
    <row r="28" spans="1:10" x14ac:dyDescent="0.3">
      <c r="A28" s="4"/>
      <c r="B28" s="4"/>
      <c r="C28" s="4"/>
      <c r="D28" s="2"/>
      <c r="E28" s="2"/>
    </row>
    <row r="29" spans="1:10" x14ac:dyDescent="0.3">
      <c r="A29" s="4"/>
      <c r="B29" s="4"/>
      <c r="C29" s="4"/>
      <c r="D29" s="2"/>
      <c r="E29" s="2"/>
    </row>
    <row r="30" spans="1:10" x14ac:dyDescent="0.3">
      <c r="A30" s="4"/>
      <c r="B30" s="4"/>
      <c r="C30" s="4"/>
      <c r="D30" s="2"/>
      <c r="E30" s="2"/>
    </row>
    <row r="31" spans="1:10" x14ac:dyDescent="0.3">
      <c r="A31" s="4"/>
      <c r="B31" s="4"/>
      <c r="C31" s="4"/>
      <c r="D31" s="2"/>
      <c r="E31" s="2"/>
    </row>
    <row r="32" spans="1:10" x14ac:dyDescent="0.3">
      <c r="A32" s="4"/>
      <c r="B32" s="4"/>
      <c r="C32" s="4"/>
      <c r="D32" s="2"/>
      <c r="E32" s="2"/>
    </row>
    <row r="33" spans="1:5" x14ac:dyDescent="0.3">
      <c r="A33" s="4"/>
      <c r="B33" s="4"/>
      <c r="C33" s="4"/>
      <c r="D33" s="2"/>
      <c r="E33" s="2"/>
    </row>
    <row r="34" spans="1:5" x14ac:dyDescent="0.3">
      <c r="A34" s="4"/>
      <c r="B34" s="4"/>
      <c r="C34" s="4"/>
      <c r="D34" s="2"/>
      <c r="E34" s="2"/>
    </row>
    <row r="35" spans="1:5" x14ac:dyDescent="0.3">
      <c r="A35" s="4"/>
      <c r="B35" s="4"/>
      <c r="C35" s="4"/>
      <c r="D35" s="2"/>
      <c r="E35" s="2"/>
    </row>
    <row r="36" spans="1:5" x14ac:dyDescent="0.3">
      <c r="A36" s="4"/>
      <c r="B36" s="4"/>
      <c r="C36" s="4"/>
      <c r="D36" s="2"/>
      <c r="E36" s="2"/>
    </row>
    <row r="37" spans="1:5" x14ac:dyDescent="0.3">
      <c r="A37" s="4"/>
      <c r="B37" s="4"/>
      <c r="C37" s="4"/>
      <c r="D37" s="2"/>
      <c r="E37" s="2"/>
    </row>
    <row r="38" spans="1:5" x14ac:dyDescent="0.3">
      <c r="A38" s="4"/>
      <c r="B38" s="4"/>
      <c r="C38" s="4"/>
      <c r="D38" s="2"/>
      <c r="E38" s="2"/>
    </row>
    <row r="39" spans="1:5" x14ac:dyDescent="0.3">
      <c r="A39" s="4"/>
      <c r="B39" s="4"/>
      <c r="C39" s="4"/>
      <c r="D39" s="2"/>
      <c r="E39" s="2"/>
    </row>
    <row r="40" spans="1:5" x14ac:dyDescent="0.3">
      <c r="A40" s="4"/>
      <c r="B40" s="4"/>
      <c r="C40" s="4"/>
      <c r="D40" s="2"/>
      <c r="E40" s="2"/>
    </row>
    <row r="41" spans="1:5" x14ac:dyDescent="0.3">
      <c r="A41" s="4"/>
      <c r="B41" s="4"/>
      <c r="C41" s="4"/>
      <c r="D41" s="2"/>
      <c r="E41" s="2"/>
    </row>
    <row r="42" spans="1:5" x14ac:dyDescent="0.3">
      <c r="A42" s="4"/>
      <c r="B42" s="4"/>
      <c r="C42" s="4"/>
      <c r="D42" s="2"/>
      <c r="E42" s="2"/>
    </row>
    <row r="43" spans="1:5" x14ac:dyDescent="0.3">
      <c r="A43" s="4"/>
      <c r="B43" s="4"/>
      <c r="C43" s="4"/>
      <c r="D43" s="2"/>
      <c r="E43" s="2"/>
    </row>
    <row r="44" spans="1:5" x14ac:dyDescent="0.3">
      <c r="A44" s="4"/>
      <c r="B44" s="4"/>
      <c r="C44" s="4"/>
      <c r="D44" s="2"/>
      <c r="E44" s="2"/>
    </row>
    <row r="45" spans="1:5" x14ac:dyDescent="0.3">
      <c r="A45" s="4"/>
      <c r="B45" s="4"/>
      <c r="C45" s="4"/>
      <c r="D45" s="2"/>
      <c r="E45" s="2"/>
    </row>
    <row r="46" spans="1:5" x14ac:dyDescent="0.3">
      <c r="A46" s="4"/>
      <c r="B46" s="4"/>
      <c r="C46" s="4"/>
      <c r="D46" s="2"/>
      <c r="E46" s="2"/>
    </row>
    <row r="47" spans="1:5" x14ac:dyDescent="0.3">
      <c r="A47" s="4"/>
      <c r="B47" s="4"/>
      <c r="C47" s="4"/>
      <c r="D47" s="2"/>
      <c r="E47" s="2"/>
    </row>
    <row r="48" spans="1:5" x14ac:dyDescent="0.3">
      <c r="A48" s="4"/>
      <c r="B48" s="4"/>
      <c r="C48" s="4"/>
      <c r="D48" s="2"/>
      <c r="E48" s="2"/>
    </row>
    <row r="49" spans="1:5" x14ac:dyDescent="0.3">
      <c r="A49" s="4"/>
      <c r="B49" s="4"/>
      <c r="C49" s="4"/>
      <c r="D49" s="2"/>
      <c r="E49" s="2"/>
    </row>
    <row r="50" spans="1:5" x14ac:dyDescent="0.3">
      <c r="A50" s="4"/>
      <c r="B50" s="4"/>
      <c r="C50" s="4"/>
      <c r="D50" s="2"/>
      <c r="E50" s="2"/>
    </row>
    <row r="51" spans="1:5" x14ac:dyDescent="0.3">
      <c r="A51" s="4"/>
      <c r="B51" s="4"/>
      <c r="C51" s="4"/>
      <c r="D51" s="2"/>
      <c r="E51" s="2"/>
    </row>
    <row r="52" spans="1:5" x14ac:dyDescent="0.3">
      <c r="A52" s="4"/>
      <c r="B52" s="4"/>
      <c r="C52" s="4"/>
      <c r="D52" s="2"/>
      <c r="E52" s="2"/>
    </row>
    <row r="53" spans="1:5" x14ac:dyDescent="0.3">
      <c r="A53" s="4"/>
      <c r="B53" s="4"/>
      <c r="C53" s="4"/>
      <c r="D53" s="2"/>
      <c r="E53" s="2"/>
    </row>
    <row r="54" spans="1:5" x14ac:dyDescent="0.3">
      <c r="A54" s="4"/>
      <c r="B54" s="4"/>
      <c r="C54" s="4"/>
      <c r="D54" s="2"/>
      <c r="E54" s="2"/>
    </row>
    <row r="55" spans="1:5" x14ac:dyDescent="0.3">
      <c r="A55" s="4"/>
      <c r="B55" s="4"/>
      <c r="C55" s="4"/>
      <c r="D55" s="2"/>
      <c r="E55" s="2"/>
    </row>
    <row r="56" spans="1:5" x14ac:dyDescent="0.3">
      <c r="A56" s="4"/>
      <c r="B56" s="4"/>
      <c r="C56" s="4"/>
      <c r="D56" s="2"/>
      <c r="E56" s="2"/>
    </row>
    <row r="57" spans="1:5" x14ac:dyDescent="0.3">
      <c r="A57" s="4"/>
      <c r="B57" s="4"/>
      <c r="C57" s="4"/>
      <c r="D57" s="2"/>
      <c r="E57" s="2"/>
    </row>
    <row r="58" spans="1:5" x14ac:dyDescent="0.3">
      <c r="A58" s="4"/>
      <c r="B58" s="4"/>
      <c r="C58" s="4"/>
      <c r="D58" s="2"/>
      <c r="E58" s="2"/>
    </row>
    <row r="59" spans="1:5" x14ac:dyDescent="0.3">
      <c r="A59" s="4"/>
      <c r="B59" s="4"/>
      <c r="C59" s="4"/>
      <c r="D59" s="2"/>
      <c r="E59" s="2"/>
    </row>
    <row r="60" spans="1:5" x14ac:dyDescent="0.3">
      <c r="A60" s="4"/>
      <c r="B60" s="4"/>
      <c r="C60" s="4"/>
      <c r="D60" s="2"/>
      <c r="E60" s="2"/>
    </row>
    <row r="61" spans="1:5" x14ac:dyDescent="0.3">
      <c r="A61" s="4"/>
      <c r="B61" s="4"/>
      <c r="C61" s="4"/>
      <c r="D61" s="2"/>
      <c r="E61" s="2"/>
    </row>
    <row r="62" spans="1:5" x14ac:dyDescent="0.3">
      <c r="A62" s="4"/>
      <c r="B62" s="4"/>
      <c r="C62" s="4"/>
      <c r="D62" s="2"/>
      <c r="E62" s="2"/>
    </row>
    <row r="63" spans="1:5" x14ac:dyDescent="0.3">
      <c r="A63" s="4"/>
      <c r="B63" s="4"/>
      <c r="C63" s="4"/>
      <c r="D63" s="2"/>
      <c r="E63" s="2"/>
    </row>
    <row r="64" spans="1:5" x14ac:dyDescent="0.3">
      <c r="A64" s="4"/>
      <c r="B64" s="4"/>
      <c r="C64" s="4"/>
      <c r="D64" s="2"/>
      <c r="E64" s="2"/>
    </row>
    <row r="65" spans="1:5" x14ac:dyDescent="0.3">
      <c r="A65" s="4"/>
      <c r="B65" s="4"/>
      <c r="C65" s="4"/>
      <c r="D65" s="2"/>
      <c r="E65" s="2"/>
    </row>
    <row r="66" spans="1:5" x14ac:dyDescent="0.3">
      <c r="A66" s="4"/>
      <c r="B66" s="4"/>
      <c r="C66" s="4"/>
      <c r="D66" s="2"/>
      <c r="E66" s="2"/>
    </row>
    <row r="67" spans="1:5" x14ac:dyDescent="0.3">
      <c r="A67" s="4"/>
      <c r="B67" s="4"/>
      <c r="C67" s="4"/>
      <c r="D67" s="2"/>
      <c r="E67" s="2"/>
    </row>
    <row r="68" spans="1:5" x14ac:dyDescent="0.3">
      <c r="A68" s="4"/>
      <c r="B68" s="4"/>
      <c r="C68" s="4"/>
      <c r="D68" s="2"/>
      <c r="E68" s="2"/>
    </row>
    <row r="69" spans="1:5" x14ac:dyDescent="0.3">
      <c r="A69" s="4"/>
      <c r="B69" s="4"/>
      <c r="C69" s="4"/>
      <c r="D69" s="2"/>
      <c r="E69" s="2"/>
    </row>
    <row r="70" spans="1:5" x14ac:dyDescent="0.3">
      <c r="A70" s="4"/>
      <c r="B70" s="4"/>
      <c r="C70" s="4"/>
      <c r="D70" s="2"/>
      <c r="E70" s="2"/>
    </row>
    <row r="71" spans="1:5" x14ac:dyDescent="0.3">
      <c r="A71" s="4"/>
      <c r="B71" s="4"/>
      <c r="C71" s="4"/>
      <c r="D71" s="2"/>
      <c r="E71" s="2"/>
    </row>
    <row r="72" spans="1:5" x14ac:dyDescent="0.3">
      <c r="A72" s="4"/>
      <c r="B72" s="4"/>
      <c r="C72" s="4"/>
      <c r="D72" s="2"/>
      <c r="E72" s="2"/>
    </row>
    <row r="73" spans="1:5" x14ac:dyDescent="0.3">
      <c r="A73" s="4"/>
      <c r="B73" s="4"/>
      <c r="C73" s="4"/>
      <c r="D73" s="2"/>
      <c r="E73" s="2"/>
    </row>
    <row r="74" spans="1:5" x14ac:dyDescent="0.3">
      <c r="A74" s="4"/>
      <c r="B74" s="4"/>
      <c r="C74" s="4"/>
      <c r="D74" s="2"/>
      <c r="E74" s="2"/>
    </row>
    <row r="75" spans="1:5" x14ac:dyDescent="0.3">
      <c r="A75" s="4"/>
      <c r="B75" s="4"/>
      <c r="C75" s="4"/>
      <c r="D75" s="2"/>
      <c r="E75" s="2"/>
    </row>
    <row r="76" spans="1:5" x14ac:dyDescent="0.3">
      <c r="A76" s="4"/>
      <c r="B76" s="4"/>
      <c r="C76" s="4"/>
      <c r="D76" s="2"/>
      <c r="E76" s="2"/>
    </row>
    <row r="77" spans="1:5" x14ac:dyDescent="0.3">
      <c r="A77" s="4"/>
      <c r="B77" s="4"/>
      <c r="C77" s="4"/>
      <c r="D77" s="2"/>
      <c r="E77" s="2"/>
    </row>
    <row r="78" spans="1:5" x14ac:dyDescent="0.3">
      <c r="A78" s="4"/>
      <c r="B78" s="4"/>
      <c r="C78" s="4"/>
      <c r="D78" s="2"/>
      <c r="E78" s="2"/>
    </row>
    <row r="79" spans="1:5" x14ac:dyDescent="0.3">
      <c r="A79" s="4"/>
      <c r="B79" s="4"/>
      <c r="C79" s="4"/>
      <c r="D79" s="2"/>
      <c r="E79" s="2"/>
    </row>
    <row r="80" spans="1:5" x14ac:dyDescent="0.3">
      <c r="A80" s="4"/>
      <c r="B80" s="4"/>
      <c r="C80" s="4"/>
      <c r="D80" s="2"/>
      <c r="E80" s="2"/>
    </row>
    <row r="81" spans="1:5" x14ac:dyDescent="0.3">
      <c r="A81" s="4"/>
      <c r="B81" s="4"/>
      <c r="C81" s="4"/>
      <c r="D81" s="2"/>
      <c r="E81" s="2"/>
    </row>
    <row r="82" spans="1:5" x14ac:dyDescent="0.3">
      <c r="A82" s="4"/>
      <c r="B82" s="4"/>
      <c r="C82" s="4"/>
      <c r="D82" s="2"/>
      <c r="E82" s="2"/>
    </row>
    <row r="83" spans="1:5" x14ac:dyDescent="0.3">
      <c r="A83" s="4"/>
      <c r="B83" s="4"/>
      <c r="C83" s="4"/>
      <c r="D83" s="2"/>
      <c r="E83" s="2"/>
    </row>
    <row r="84" spans="1:5" x14ac:dyDescent="0.3">
      <c r="A84" s="4"/>
      <c r="B84" s="4"/>
      <c r="C84" s="4"/>
      <c r="D84" s="2"/>
      <c r="E84" s="2"/>
    </row>
    <row r="85" spans="1:5" x14ac:dyDescent="0.3">
      <c r="A85" s="4"/>
      <c r="B85" s="4"/>
      <c r="C85" s="4"/>
      <c r="D85" s="2"/>
      <c r="E85" s="2"/>
    </row>
    <row r="86" spans="1:5" x14ac:dyDescent="0.3">
      <c r="A86" s="4"/>
      <c r="B86" s="4"/>
      <c r="C86" s="4"/>
      <c r="D86" s="2"/>
      <c r="E86" s="2"/>
    </row>
    <row r="87" spans="1:5" x14ac:dyDescent="0.3">
      <c r="A87" s="4"/>
      <c r="B87" s="4"/>
      <c r="C87" s="4"/>
      <c r="D87" s="2"/>
      <c r="E87" s="2"/>
    </row>
    <row r="88" spans="1:5" x14ac:dyDescent="0.3">
      <c r="A88" s="4"/>
      <c r="B88" s="4"/>
      <c r="C88" s="4"/>
      <c r="D88" s="2"/>
      <c r="E88" s="2"/>
    </row>
    <row r="89" spans="1:5" x14ac:dyDescent="0.3">
      <c r="A89" s="4"/>
      <c r="B89" s="4"/>
      <c r="C89" s="4"/>
      <c r="D89" s="2"/>
      <c r="E89" s="2"/>
    </row>
    <row r="90" spans="1:5" x14ac:dyDescent="0.3">
      <c r="A90" s="4"/>
      <c r="B90" s="4"/>
      <c r="C90" s="4"/>
      <c r="D90" s="2"/>
      <c r="E90" s="2"/>
    </row>
    <row r="91" spans="1:5" x14ac:dyDescent="0.3">
      <c r="A91" s="4"/>
      <c r="B91" s="4"/>
      <c r="C91" s="4"/>
      <c r="D91" s="2"/>
      <c r="E91" s="2"/>
    </row>
    <row r="92" spans="1:5" x14ac:dyDescent="0.3">
      <c r="A92" s="4"/>
      <c r="B92" s="4"/>
      <c r="C92" s="4"/>
      <c r="D92" s="2"/>
      <c r="E92" s="2"/>
    </row>
    <row r="93" spans="1:5" x14ac:dyDescent="0.3">
      <c r="A93" s="4"/>
      <c r="B93" s="4"/>
      <c r="C93" s="4"/>
      <c r="D93" s="2"/>
      <c r="E93" s="2"/>
    </row>
    <row r="94" spans="1:5" x14ac:dyDescent="0.3">
      <c r="A94" s="4"/>
      <c r="B94" s="4"/>
      <c r="C94" s="4"/>
      <c r="D94" s="2"/>
      <c r="E94" s="2"/>
    </row>
    <row r="95" spans="1:5" x14ac:dyDescent="0.3">
      <c r="A95" s="4"/>
      <c r="B95" s="4"/>
      <c r="C95" s="4"/>
      <c r="D95" s="2"/>
      <c r="E95" s="2"/>
    </row>
    <row r="96" spans="1:5" x14ac:dyDescent="0.3">
      <c r="A96" s="4"/>
      <c r="B96" s="4"/>
      <c r="C96" s="4"/>
      <c r="D96" s="2"/>
      <c r="E96" s="2"/>
    </row>
    <row r="97" spans="1:5" x14ac:dyDescent="0.3">
      <c r="A97" s="4"/>
      <c r="B97" s="4"/>
      <c r="C97" s="4"/>
      <c r="D97" s="2"/>
      <c r="E97" s="2"/>
    </row>
    <row r="98" spans="1:5" x14ac:dyDescent="0.3">
      <c r="A98" s="4"/>
      <c r="B98" s="4"/>
      <c r="C98" s="4"/>
      <c r="D98" s="2"/>
      <c r="E98" s="2"/>
    </row>
    <row r="99" spans="1:5" x14ac:dyDescent="0.3">
      <c r="A99" s="4"/>
      <c r="B99" s="4"/>
      <c r="C99" s="4"/>
      <c r="D99" s="2"/>
      <c r="E99" s="2"/>
    </row>
    <row r="100" spans="1:5" x14ac:dyDescent="0.3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J229"/>
  <sheetViews>
    <sheetView workbookViewId="0">
      <selection activeCell="H2" sqref="H2"/>
    </sheetView>
  </sheetViews>
  <sheetFormatPr baseColWidth="10" defaultColWidth="9.1640625" defaultRowHeight="26" x14ac:dyDescent="0.3"/>
  <cols>
    <col min="1" max="3" width="17.83203125" style="12" customWidth="1"/>
    <col min="4" max="5" width="9.1640625" style="13"/>
    <col min="6" max="7" width="11.83203125" style="1" customWidth="1"/>
    <col min="8" max="8" width="35.33203125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ht="28" customHeight="1" x14ac:dyDescent="0.3">
      <c r="A2" s="10">
        <v>6</v>
      </c>
      <c r="B2" s="10">
        <v>3535</v>
      </c>
      <c r="C2" s="10">
        <v>60</v>
      </c>
      <c r="D2" s="11"/>
      <c r="E2" s="11"/>
      <c r="G2" s="6"/>
      <c r="H2" s="6"/>
      <c r="I2" s="3"/>
      <c r="J2" s="6"/>
    </row>
    <row r="3" spans="1:10" ht="28" customHeight="1" x14ac:dyDescent="0.3">
      <c r="A3" s="10">
        <v>5</v>
      </c>
      <c r="B3" s="10">
        <v>2234</v>
      </c>
      <c r="C3" s="10">
        <v>58</v>
      </c>
      <c r="D3" s="11"/>
      <c r="E3" s="11"/>
      <c r="G3" s="6"/>
      <c r="H3" s="7" t="s">
        <v>6</v>
      </c>
      <c r="I3" s="8">
        <f>COUNTA(B:B)-1</f>
        <v>228</v>
      </c>
      <c r="J3" s="6"/>
    </row>
    <row r="4" spans="1:10" ht="28" customHeight="1" x14ac:dyDescent="0.3">
      <c r="A4" s="10">
        <v>5</v>
      </c>
      <c r="B4" s="10">
        <v>1838</v>
      </c>
      <c r="C4" s="10">
        <v>72</v>
      </c>
      <c r="D4" s="11"/>
      <c r="E4" s="11"/>
      <c r="G4" s="6"/>
      <c r="H4" s="7" t="s">
        <v>7</v>
      </c>
      <c r="I4" s="8">
        <f>COUNT(C:C)</f>
        <v>221</v>
      </c>
      <c r="J4" s="6"/>
    </row>
    <row r="5" spans="1:10" ht="28" customHeight="1" x14ac:dyDescent="0.3">
      <c r="A5" s="10">
        <v>2</v>
      </c>
      <c r="B5" s="10">
        <v>2917</v>
      </c>
      <c r="C5" s="10">
        <v>81</v>
      </c>
      <c r="D5" s="11"/>
      <c r="E5" s="11"/>
      <c r="G5" s="6"/>
      <c r="H5" s="7"/>
      <c r="I5" s="8"/>
      <c r="J5" s="6"/>
    </row>
    <row r="6" spans="1:10" ht="28" customHeight="1" x14ac:dyDescent="0.3">
      <c r="A6" s="10">
        <v>4</v>
      </c>
      <c r="B6" s="10">
        <v>1862</v>
      </c>
      <c r="C6" s="10">
        <v>82</v>
      </c>
      <c r="D6" s="11"/>
      <c r="E6" s="11"/>
      <c r="G6" s="6"/>
      <c r="H6" s="7" t="s">
        <v>8</v>
      </c>
      <c r="I6" s="8">
        <f>SUM(C:C)</f>
        <v>16946</v>
      </c>
      <c r="J6" s="6"/>
    </row>
    <row r="7" spans="1:10" ht="28" customHeight="1" x14ac:dyDescent="0.3">
      <c r="A7" s="10">
        <v>3</v>
      </c>
      <c r="B7" s="10">
        <v>3305</v>
      </c>
      <c r="C7" s="10">
        <v>58</v>
      </c>
      <c r="D7" s="11"/>
      <c r="E7" s="11"/>
      <c r="G7" s="6"/>
      <c r="H7" s="7"/>
      <c r="I7" s="8"/>
      <c r="J7" s="6"/>
    </row>
    <row r="8" spans="1:10" ht="28" customHeight="1" x14ac:dyDescent="0.3">
      <c r="A8" s="10">
        <v>1</v>
      </c>
      <c r="B8" s="10">
        <v>2861</v>
      </c>
      <c r="C8" s="10">
        <v>67</v>
      </c>
      <c r="D8" s="11"/>
      <c r="E8" s="11"/>
      <c r="G8" s="6"/>
      <c r="H8" s="7" t="s">
        <v>0</v>
      </c>
      <c r="I8" s="8">
        <f>MAX(C:C)</f>
        <v>100</v>
      </c>
      <c r="J8" s="6"/>
    </row>
    <row r="9" spans="1:10" ht="28" customHeight="1" x14ac:dyDescent="0.3">
      <c r="A9" s="10">
        <v>1</v>
      </c>
      <c r="B9" s="10">
        <v>2262</v>
      </c>
      <c r="C9" s="10">
        <v>94</v>
      </c>
      <c r="D9" s="11"/>
      <c r="E9" s="11"/>
      <c r="G9" s="6"/>
      <c r="H9" s="7" t="s">
        <v>1</v>
      </c>
      <c r="I9" s="9">
        <f>MIN(C:C)</f>
        <v>42</v>
      </c>
      <c r="J9" s="6"/>
    </row>
    <row r="10" spans="1:10" ht="28" customHeight="1" x14ac:dyDescent="0.3">
      <c r="A10" s="10">
        <v>5</v>
      </c>
      <c r="B10" s="10">
        <v>4126</v>
      </c>
      <c r="C10" s="10"/>
      <c r="D10" s="11"/>
      <c r="E10" s="11"/>
      <c r="G10" s="6"/>
      <c r="H10" s="7" t="s">
        <v>2</v>
      </c>
      <c r="I10" s="9">
        <f>I8-I9</f>
        <v>58</v>
      </c>
      <c r="J10" s="6"/>
    </row>
    <row r="11" spans="1:10" ht="28" customHeight="1" x14ac:dyDescent="0.3">
      <c r="A11" s="10">
        <v>5</v>
      </c>
      <c r="B11" s="10">
        <v>3911</v>
      </c>
      <c r="C11" s="10">
        <v>65</v>
      </c>
      <c r="D11" s="11"/>
      <c r="E11" s="11"/>
      <c r="G11" s="6"/>
      <c r="H11" s="15"/>
      <c r="I11" s="16"/>
      <c r="J11" s="6"/>
    </row>
    <row r="12" spans="1:10" ht="28" customHeight="1" x14ac:dyDescent="0.3">
      <c r="A12" s="10">
        <v>1</v>
      </c>
      <c r="B12" s="10">
        <v>1495</v>
      </c>
      <c r="C12" s="10">
        <v>100</v>
      </c>
      <c r="D12" s="11"/>
      <c r="E12" s="11"/>
      <c r="G12" s="6"/>
      <c r="H12" s="15" t="s">
        <v>18</v>
      </c>
      <c r="I12" s="22">
        <f>AVERAGE(C:C)</f>
        <v>76.678733031674213</v>
      </c>
      <c r="J12" s="6"/>
    </row>
    <row r="13" spans="1:10" ht="28" customHeight="1" x14ac:dyDescent="0.3">
      <c r="A13" s="10">
        <v>2</v>
      </c>
      <c r="B13" s="10">
        <v>1264</v>
      </c>
      <c r="C13" s="10">
        <v>62</v>
      </c>
      <c r="D13" s="11"/>
      <c r="E13" s="11"/>
      <c r="G13" s="6"/>
      <c r="H13" s="15" t="s">
        <v>19</v>
      </c>
      <c r="I13" s="16">
        <f>MEDIAN(C:C)</f>
        <v>77</v>
      </c>
      <c r="J13" s="6"/>
    </row>
    <row r="14" spans="1:10" ht="28" customHeight="1" x14ac:dyDescent="0.3">
      <c r="A14" s="10">
        <v>4</v>
      </c>
      <c r="B14" s="10">
        <v>2080</v>
      </c>
      <c r="C14" s="10">
        <v>100</v>
      </c>
      <c r="D14" s="11"/>
      <c r="E14" s="11"/>
      <c r="G14" s="6"/>
      <c r="H14" s="15" t="s">
        <v>20</v>
      </c>
      <c r="I14" s="16" cm="1">
        <f t="array" ref="I14">_xlfn.MODE.MULT(C:C)</f>
        <v>72</v>
      </c>
      <c r="J14" s="6"/>
    </row>
    <row r="15" spans="1:10" ht="28" customHeight="1" x14ac:dyDescent="0.3">
      <c r="A15" s="10">
        <v>2</v>
      </c>
      <c r="B15" s="10">
        <v>3568</v>
      </c>
      <c r="C15" s="10">
        <v>56</v>
      </c>
      <c r="D15" s="11"/>
      <c r="E15" s="11"/>
      <c r="G15" s="6"/>
      <c r="H15" s="15"/>
      <c r="I15" s="16"/>
      <c r="J15" s="6"/>
    </row>
    <row r="16" spans="1:10" ht="28" customHeight="1" x14ac:dyDescent="0.3">
      <c r="A16" s="10">
        <v>1</v>
      </c>
      <c r="B16" s="10">
        <v>2618</v>
      </c>
      <c r="C16" s="10">
        <v>68</v>
      </c>
      <c r="D16" s="11"/>
      <c r="E16" s="11"/>
      <c r="G16" s="6"/>
      <c r="H16" s="15"/>
      <c r="I16" s="16"/>
      <c r="J16" s="6"/>
    </row>
    <row r="17" spans="1:10" ht="28" customHeight="1" x14ac:dyDescent="0.3">
      <c r="A17" s="10">
        <v>3</v>
      </c>
      <c r="B17" s="10">
        <v>3057</v>
      </c>
      <c r="C17" s="10">
        <v>100</v>
      </c>
      <c r="D17" s="11"/>
      <c r="E17" s="11"/>
      <c r="G17" s="6"/>
      <c r="H17" s="15"/>
      <c r="I17" s="16"/>
      <c r="J17" s="6"/>
    </row>
    <row r="18" spans="1:10" ht="28" customHeight="1" x14ac:dyDescent="0.3">
      <c r="A18" s="10">
        <v>4</v>
      </c>
      <c r="B18" s="10">
        <v>1300</v>
      </c>
      <c r="C18" s="10">
        <v>97</v>
      </c>
      <c r="D18" s="11"/>
      <c r="E18" s="11"/>
      <c r="G18" s="6"/>
      <c r="H18" s="15" t="s">
        <v>28</v>
      </c>
      <c r="I18" s="16"/>
      <c r="J18" s="6"/>
    </row>
    <row r="19" spans="1:10" ht="28" customHeight="1" x14ac:dyDescent="0.3">
      <c r="A19" s="10">
        <v>3</v>
      </c>
      <c r="B19" s="10">
        <v>3456</v>
      </c>
      <c r="C19" s="10">
        <v>55</v>
      </c>
      <c r="D19" s="11"/>
      <c r="E19" s="11"/>
      <c r="H19" s="15" t="s">
        <v>29</v>
      </c>
      <c r="I19" s="15"/>
    </row>
    <row r="20" spans="1:10" ht="28" customHeight="1" x14ac:dyDescent="0.3">
      <c r="A20" s="10">
        <v>4</v>
      </c>
      <c r="B20" s="10">
        <v>2395</v>
      </c>
      <c r="C20" s="10">
        <v>87</v>
      </c>
      <c r="D20" s="11"/>
      <c r="E20" s="11"/>
    </row>
    <row r="21" spans="1:10" ht="28" customHeight="1" x14ac:dyDescent="0.3">
      <c r="A21" s="10">
        <v>6</v>
      </c>
      <c r="B21" s="10">
        <v>2289</v>
      </c>
      <c r="C21" s="10">
        <v>74</v>
      </c>
      <c r="D21" s="11"/>
      <c r="E21" s="11"/>
    </row>
    <row r="22" spans="1:10" ht="28" customHeight="1" x14ac:dyDescent="0.3">
      <c r="A22" s="10">
        <v>4</v>
      </c>
      <c r="B22" s="10">
        <v>4328</v>
      </c>
      <c r="C22" s="10">
        <v>56</v>
      </c>
      <c r="D22" s="11"/>
      <c r="E22" s="11"/>
    </row>
    <row r="23" spans="1:10" ht="28" customHeight="1" x14ac:dyDescent="0.3">
      <c r="A23" s="10">
        <v>1</v>
      </c>
      <c r="B23" s="10">
        <v>3660</v>
      </c>
      <c r="C23" s="10">
        <v>94</v>
      </c>
      <c r="D23" s="11"/>
      <c r="E23" s="11"/>
    </row>
    <row r="24" spans="1:10" ht="28" customHeight="1" x14ac:dyDescent="0.3">
      <c r="A24" s="10">
        <v>3</v>
      </c>
      <c r="B24" s="10">
        <v>1520</v>
      </c>
      <c r="C24" s="10">
        <v>83</v>
      </c>
      <c r="D24" s="11"/>
      <c r="E24" s="11"/>
    </row>
    <row r="25" spans="1:10" ht="28" customHeight="1" x14ac:dyDescent="0.3">
      <c r="A25" s="10">
        <v>5</v>
      </c>
      <c r="B25" s="10">
        <v>3498</v>
      </c>
      <c r="C25" s="10">
        <v>62</v>
      </c>
      <c r="D25" s="11"/>
      <c r="E25" s="11"/>
    </row>
    <row r="26" spans="1:10" ht="28" customHeight="1" x14ac:dyDescent="0.3">
      <c r="A26" s="10">
        <v>6</v>
      </c>
      <c r="B26" s="10">
        <v>3983</v>
      </c>
      <c r="C26" s="10">
        <v>92</v>
      </c>
      <c r="D26" s="11"/>
      <c r="E26" s="11"/>
    </row>
    <row r="27" spans="1:10" ht="28" customHeight="1" x14ac:dyDescent="0.3">
      <c r="A27" s="10">
        <v>6</v>
      </c>
      <c r="B27" s="10">
        <v>2555</v>
      </c>
      <c r="C27" s="10">
        <v>99</v>
      </c>
      <c r="D27" s="11"/>
      <c r="E27" s="11"/>
    </row>
    <row r="28" spans="1:10" ht="28" customHeight="1" x14ac:dyDescent="0.3">
      <c r="A28" s="10">
        <v>1</v>
      </c>
      <c r="B28" s="10">
        <v>2029</v>
      </c>
      <c r="C28" s="10">
        <v>78</v>
      </c>
      <c r="D28" s="11"/>
      <c r="E28" s="11"/>
    </row>
    <row r="29" spans="1:10" ht="28" customHeight="1" x14ac:dyDescent="0.3">
      <c r="A29" s="10">
        <v>4</v>
      </c>
      <c r="B29" s="10">
        <v>2445</v>
      </c>
      <c r="C29" s="10"/>
      <c r="D29" s="11"/>
      <c r="E29" s="11"/>
    </row>
    <row r="30" spans="1:10" ht="28" customHeight="1" x14ac:dyDescent="0.3">
      <c r="A30" s="10">
        <v>2</v>
      </c>
      <c r="B30" s="10">
        <v>2338</v>
      </c>
      <c r="C30" s="10">
        <v>57</v>
      </c>
      <c r="D30" s="11"/>
      <c r="E30" s="11"/>
    </row>
    <row r="31" spans="1:10" ht="28" customHeight="1" x14ac:dyDescent="0.3">
      <c r="A31" s="10">
        <v>3</v>
      </c>
      <c r="B31" s="10">
        <v>3947</v>
      </c>
      <c r="C31" s="10">
        <v>62</v>
      </c>
      <c r="D31" s="11"/>
      <c r="E31" s="11"/>
    </row>
    <row r="32" spans="1:10" ht="28" customHeight="1" x14ac:dyDescent="0.3">
      <c r="A32" s="10">
        <v>4</v>
      </c>
      <c r="B32" s="10">
        <v>2372</v>
      </c>
      <c r="C32" s="10">
        <v>59</v>
      </c>
      <c r="D32" s="11"/>
      <c r="E32" s="11"/>
    </row>
    <row r="33" spans="1:5" ht="28" customHeight="1" x14ac:dyDescent="0.3">
      <c r="A33" s="10">
        <v>4</v>
      </c>
      <c r="B33" s="10">
        <v>1945</v>
      </c>
      <c r="C33" s="10">
        <v>56</v>
      </c>
      <c r="D33" s="11"/>
      <c r="E33" s="11"/>
    </row>
    <row r="34" spans="1:5" ht="28" customHeight="1" x14ac:dyDescent="0.3">
      <c r="A34" s="10">
        <v>6</v>
      </c>
      <c r="B34" s="10">
        <v>3087</v>
      </c>
      <c r="C34" s="10">
        <v>69</v>
      </c>
      <c r="D34" s="11"/>
      <c r="E34" s="11"/>
    </row>
    <row r="35" spans="1:5" ht="28" customHeight="1" x14ac:dyDescent="0.3">
      <c r="A35" s="10">
        <v>6</v>
      </c>
      <c r="B35" s="10">
        <v>3007</v>
      </c>
      <c r="C35" s="10">
        <v>97</v>
      </c>
      <c r="D35" s="11"/>
      <c r="E35" s="11"/>
    </row>
    <row r="36" spans="1:5" ht="28" customHeight="1" x14ac:dyDescent="0.3">
      <c r="A36" s="10">
        <v>5</v>
      </c>
      <c r="B36" s="10">
        <v>2719</v>
      </c>
      <c r="C36" s="10">
        <v>81</v>
      </c>
      <c r="D36" s="11"/>
      <c r="E36" s="11"/>
    </row>
    <row r="37" spans="1:5" ht="28" customHeight="1" x14ac:dyDescent="0.3">
      <c r="A37" s="10">
        <v>2</v>
      </c>
      <c r="B37" s="10">
        <v>3538</v>
      </c>
      <c r="C37" s="10">
        <v>64</v>
      </c>
      <c r="D37" s="11"/>
      <c r="E37" s="11"/>
    </row>
    <row r="38" spans="1:5" ht="28" customHeight="1" x14ac:dyDescent="0.3">
      <c r="A38" s="10">
        <v>2</v>
      </c>
      <c r="B38" s="10">
        <v>3170</v>
      </c>
      <c r="C38" s="10">
        <v>73</v>
      </c>
      <c r="D38" s="11"/>
      <c r="E38" s="11"/>
    </row>
    <row r="39" spans="1:5" ht="28" customHeight="1" x14ac:dyDescent="0.3">
      <c r="A39" s="10">
        <v>3</v>
      </c>
      <c r="B39" s="10">
        <v>4250</v>
      </c>
      <c r="C39" s="10">
        <v>75</v>
      </c>
      <c r="D39" s="11"/>
      <c r="E39" s="11"/>
    </row>
    <row r="40" spans="1:5" ht="28" customHeight="1" x14ac:dyDescent="0.3">
      <c r="A40" s="10">
        <v>3</v>
      </c>
      <c r="B40" s="10">
        <v>3323</v>
      </c>
      <c r="C40" s="10">
        <v>57</v>
      </c>
      <c r="D40" s="11"/>
      <c r="E40" s="11"/>
    </row>
    <row r="41" spans="1:5" ht="28" customHeight="1" x14ac:dyDescent="0.3">
      <c r="A41" s="10">
        <v>3</v>
      </c>
      <c r="B41" s="10">
        <v>2681</v>
      </c>
      <c r="C41" s="10">
        <v>69</v>
      </c>
      <c r="D41" s="11"/>
      <c r="E41" s="11"/>
    </row>
    <row r="42" spans="1:5" ht="28" customHeight="1" x14ac:dyDescent="0.3">
      <c r="A42" s="10">
        <v>4</v>
      </c>
      <c r="B42" s="10">
        <v>1672</v>
      </c>
      <c r="C42" s="10">
        <v>78</v>
      </c>
      <c r="D42" s="11"/>
      <c r="E42" s="11"/>
    </row>
    <row r="43" spans="1:5" ht="28" customHeight="1" x14ac:dyDescent="0.3">
      <c r="A43" s="10">
        <v>5</v>
      </c>
      <c r="B43" s="10">
        <v>2313</v>
      </c>
      <c r="C43" s="10">
        <v>68</v>
      </c>
      <c r="D43" s="11"/>
      <c r="E43" s="11"/>
    </row>
    <row r="44" spans="1:5" ht="28" customHeight="1" x14ac:dyDescent="0.3">
      <c r="A44" s="10">
        <v>1</v>
      </c>
      <c r="B44" s="10">
        <v>3898</v>
      </c>
      <c r="C44" s="10">
        <v>78</v>
      </c>
      <c r="D44" s="11"/>
      <c r="E44" s="11"/>
    </row>
    <row r="45" spans="1:5" ht="28" customHeight="1" x14ac:dyDescent="0.3">
      <c r="A45" s="10">
        <v>5</v>
      </c>
      <c r="B45" s="10">
        <v>3874</v>
      </c>
      <c r="C45" s="10">
        <v>55</v>
      </c>
      <c r="D45" s="11"/>
      <c r="E45" s="11"/>
    </row>
    <row r="46" spans="1:5" ht="28" customHeight="1" x14ac:dyDescent="0.3">
      <c r="A46" s="10">
        <v>1</v>
      </c>
      <c r="B46" s="10">
        <v>4231</v>
      </c>
      <c r="C46" s="10">
        <v>93</v>
      </c>
      <c r="D46" s="11"/>
      <c r="E46" s="11"/>
    </row>
    <row r="47" spans="1:5" ht="28" customHeight="1" x14ac:dyDescent="0.3">
      <c r="A47" s="10">
        <v>4</v>
      </c>
      <c r="B47" s="10">
        <v>2435</v>
      </c>
      <c r="C47" s="10">
        <v>77</v>
      </c>
      <c r="D47" s="11"/>
      <c r="E47" s="11"/>
    </row>
    <row r="48" spans="1:5" ht="28" customHeight="1" x14ac:dyDescent="0.3">
      <c r="A48" s="10">
        <v>3</v>
      </c>
      <c r="B48" s="10">
        <v>2730</v>
      </c>
      <c r="C48" s="10">
        <v>97</v>
      </c>
      <c r="D48" s="11"/>
      <c r="E48" s="11"/>
    </row>
    <row r="49" spans="1:5" ht="28" customHeight="1" x14ac:dyDescent="0.3">
      <c r="A49" s="10">
        <v>4</v>
      </c>
      <c r="B49" s="10">
        <v>1978</v>
      </c>
      <c r="C49" s="10">
        <v>71</v>
      </c>
      <c r="D49" s="11"/>
      <c r="E49" s="11"/>
    </row>
    <row r="50" spans="1:5" ht="28" customHeight="1" x14ac:dyDescent="0.3">
      <c r="A50" s="10">
        <v>3</v>
      </c>
      <c r="B50" s="10">
        <v>3850</v>
      </c>
      <c r="C50" s="10">
        <v>83</v>
      </c>
      <c r="D50" s="11"/>
      <c r="E50" s="11"/>
    </row>
    <row r="51" spans="1:5" ht="28" customHeight="1" x14ac:dyDescent="0.3">
      <c r="A51" s="10">
        <v>4</v>
      </c>
      <c r="B51" s="10">
        <v>3047</v>
      </c>
      <c r="C51" s="10">
        <v>98</v>
      </c>
      <c r="D51" s="11"/>
      <c r="E51" s="11"/>
    </row>
    <row r="52" spans="1:5" ht="28" customHeight="1" x14ac:dyDescent="0.3">
      <c r="A52" s="10">
        <v>4</v>
      </c>
      <c r="B52" s="10">
        <v>3349</v>
      </c>
      <c r="C52" s="10">
        <v>79</v>
      </c>
      <c r="D52" s="11"/>
      <c r="E52" s="11"/>
    </row>
    <row r="53" spans="1:5" ht="28" customHeight="1" x14ac:dyDescent="0.3">
      <c r="A53" s="10">
        <v>2</v>
      </c>
      <c r="B53" s="10">
        <v>1679</v>
      </c>
      <c r="C53" s="10"/>
      <c r="D53" s="11"/>
      <c r="E53" s="11"/>
    </row>
    <row r="54" spans="1:5" ht="28" customHeight="1" x14ac:dyDescent="0.3">
      <c r="A54" s="10">
        <v>6</v>
      </c>
      <c r="B54" s="10">
        <v>1805</v>
      </c>
      <c r="C54" s="10">
        <v>68</v>
      </c>
      <c r="D54" s="11"/>
      <c r="E54" s="11"/>
    </row>
    <row r="55" spans="1:5" ht="28" customHeight="1" x14ac:dyDescent="0.3">
      <c r="A55" s="10">
        <v>6</v>
      </c>
      <c r="B55" s="10">
        <v>3134</v>
      </c>
      <c r="C55" s="10">
        <v>65</v>
      </c>
      <c r="D55" s="11"/>
      <c r="E55" s="11"/>
    </row>
    <row r="56" spans="1:5" ht="28" customHeight="1" x14ac:dyDescent="0.3">
      <c r="A56" s="10">
        <v>6</v>
      </c>
      <c r="B56" s="10">
        <v>3036</v>
      </c>
      <c r="C56" s="10">
        <v>92</v>
      </c>
      <c r="D56" s="11"/>
      <c r="E56" s="11"/>
    </row>
    <row r="57" spans="1:5" ht="28" customHeight="1" x14ac:dyDescent="0.3">
      <c r="A57" s="10">
        <v>3</v>
      </c>
      <c r="B57" s="10">
        <v>3563</v>
      </c>
      <c r="C57" s="10">
        <v>86</v>
      </c>
      <c r="D57" s="11"/>
      <c r="E57" s="11"/>
    </row>
    <row r="58" spans="1:5" ht="28" customHeight="1" x14ac:dyDescent="0.3">
      <c r="A58" s="10">
        <v>4</v>
      </c>
      <c r="B58" s="10">
        <v>4190</v>
      </c>
      <c r="C58" s="10">
        <v>87</v>
      </c>
      <c r="D58" s="11"/>
      <c r="E58" s="11"/>
    </row>
    <row r="59" spans="1:5" ht="28" customHeight="1" x14ac:dyDescent="0.3">
      <c r="A59" s="10">
        <v>1</v>
      </c>
      <c r="B59" s="10">
        <v>1830</v>
      </c>
      <c r="C59" s="10">
        <v>70</v>
      </c>
      <c r="D59" s="11"/>
      <c r="E59" s="11"/>
    </row>
    <row r="60" spans="1:5" ht="28" customHeight="1" x14ac:dyDescent="0.3">
      <c r="A60" s="10">
        <v>4</v>
      </c>
      <c r="B60" s="10">
        <v>3931</v>
      </c>
      <c r="C60" s="10">
        <v>70</v>
      </c>
      <c r="D60" s="11"/>
      <c r="E60" s="11"/>
    </row>
    <row r="61" spans="1:5" ht="28" customHeight="1" x14ac:dyDescent="0.3">
      <c r="A61" s="10">
        <v>4</v>
      </c>
      <c r="B61" s="10">
        <v>2148</v>
      </c>
      <c r="C61" s="10">
        <v>72</v>
      </c>
      <c r="D61" s="11"/>
      <c r="E61" s="11"/>
    </row>
    <row r="62" spans="1:5" ht="28" customHeight="1" x14ac:dyDescent="0.3">
      <c r="A62" s="10">
        <v>1</v>
      </c>
      <c r="B62" s="10">
        <v>1391</v>
      </c>
      <c r="C62" s="10">
        <v>89</v>
      </c>
      <c r="D62" s="11"/>
      <c r="E62" s="11"/>
    </row>
    <row r="63" spans="1:5" ht="28" customHeight="1" x14ac:dyDescent="0.3">
      <c r="A63" s="10">
        <v>1</v>
      </c>
      <c r="B63" s="10">
        <v>3328</v>
      </c>
      <c r="C63" s="10">
        <v>97</v>
      </c>
      <c r="D63" s="11"/>
      <c r="E63" s="11"/>
    </row>
    <row r="64" spans="1:5" ht="28" customHeight="1" x14ac:dyDescent="0.3">
      <c r="A64" s="10">
        <v>5</v>
      </c>
      <c r="B64" s="10">
        <v>2007</v>
      </c>
      <c r="C64" s="10">
        <v>70</v>
      </c>
      <c r="D64" s="11"/>
      <c r="E64" s="11"/>
    </row>
    <row r="65" spans="1:5" ht="28" customHeight="1" x14ac:dyDescent="0.3">
      <c r="A65" s="10">
        <v>6</v>
      </c>
      <c r="B65" s="10">
        <v>2949</v>
      </c>
      <c r="C65" s="10">
        <v>78</v>
      </c>
      <c r="D65" s="11"/>
      <c r="E65" s="11"/>
    </row>
    <row r="66" spans="1:5" ht="28" customHeight="1" x14ac:dyDescent="0.3">
      <c r="A66" s="10">
        <v>6</v>
      </c>
      <c r="B66" s="10">
        <v>3231</v>
      </c>
      <c r="C66" s="10">
        <v>61</v>
      </c>
      <c r="D66" s="11"/>
      <c r="E66" s="11"/>
    </row>
    <row r="67" spans="1:5" ht="28" customHeight="1" x14ac:dyDescent="0.3">
      <c r="A67" s="10">
        <v>1</v>
      </c>
      <c r="B67" s="10">
        <v>3135</v>
      </c>
      <c r="C67" s="10">
        <v>72</v>
      </c>
      <c r="D67" s="11"/>
      <c r="E67" s="11"/>
    </row>
    <row r="68" spans="1:5" ht="28" customHeight="1" x14ac:dyDescent="0.3">
      <c r="A68" s="10">
        <v>5</v>
      </c>
      <c r="B68" s="10">
        <v>3341</v>
      </c>
      <c r="C68" s="10">
        <v>87</v>
      </c>
      <c r="D68" s="11"/>
      <c r="E68" s="11"/>
    </row>
    <row r="69" spans="1:5" ht="28" customHeight="1" x14ac:dyDescent="0.3">
      <c r="A69" s="10">
        <v>5</v>
      </c>
      <c r="B69" s="10">
        <v>1809</v>
      </c>
      <c r="C69" s="10">
        <v>62</v>
      </c>
      <c r="D69" s="11"/>
      <c r="E69" s="11"/>
    </row>
    <row r="70" spans="1:5" ht="28" customHeight="1" x14ac:dyDescent="0.3">
      <c r="A70" s="10">
        <v>2</v>
      </c>
      <c r="B70" s="10">
        <v>1956</v>
      </c>
      <c r="C70" s="10">
        <v>66</v>
      </c>
      <c r="D70" s="11"/>
      <c r="E70" s="11"/>
    </row>
    <row r="71" spans="1:5" ht="28" customHeight="1" x14ac:dyDescent="0.3">
      <c r="A71" s="10">
        <v>5</v>
      </c>
      <c r="B71" s="10">
        <v>1468</v>
      </c>
      <c r="C71" s="10"/>
      <c r="D71" s="11"/>
      <c r="E71" s="11"/>
    </row>
    <row r="72" spans="1:5" ht="28" customHeight="1" x14ac:dyDescent="0.3">
      <c r="A72" s="10">
        <v>3</v>
      </c>
      <c r="B72" s="10">
        <v>2737</v>
      </c>
      <c r="C72" s="10">
        <v>88</v>
      </c>
      <c r="D72" s="11"/>
      <c r="E72" s="11"/>
    </row>
    <row r="73" spans="1:5" ht="28" customHeight="1" x14ac:dyDescent="0.3">
      <c r="A73" s="10">
        <v>3</v>
      </c>
      <c r="B73" s="10">
        <v>4239</v>
      </c>
      <c r="C73" s="10">
        <v>82</v>
      </c>
      <c r="D73" s="11"/>
      <c r="E73" s="11"/>
    </row>
    <row r="74" spans="1:5" ht="28" customHeight="1" x14ac:dyDescent="0.3">
      <c r="A74" s="10">
        <v>5</v>
      </c>
      <c r="B74" s="10">
        <v>3553</v>
      </c>
      <c r="C74" s="10">
        <v>90</v>
      </c>
      <c r="D74" s="11"/>
      <c r="E74" s="11"/>
    </row>
    <row r="75" spans="1:5" ht="28" customHeight="1" x14ac:dyDescent="0.3">
      <c r="A75" s="10">
        <v>4</v>
      </c>
      <c r="B75" s="10">
        <v>3499</v>
      </c>
      <c r="C75" s="10">
        <v>71</v>
      </c>
      <c r="D75" s="11"/>
      <c r="E75" s="11"/>
    </row>
    <row r="76" spans="1:5" ht="28" customHeight="1" x14ac:dyDescent="0.3">
      <c r="A76" s="10">
        <v>3</v>
      </c>
      <c r="B76" s="10">
        <v>4331</v>
      </c>
      <c r="C76" s="10">
        <v>55</v>
      </c>
      <c r="D76" s="11"/>
      <c r="E76" s="11"/>
    </row>
    <row r="77" spans="1:5" ht="28" customHeight="1" x14ac:dyDescent="0.3">
      <c r="A77" s="10">
        <v>4</v>
      </c>
      <c r="B77" s="10">
        <v>2952</v>
      </c>
      <c r="C77" s="10">
        <v>69</v>
      </c>
      <c r="D77" s="11"/>
      <c r="E77" s="11"/>
    </row>
    <row r="78" spans="1:5" ht="28" customHeight="1" x14ac:dyDescent="0.3">
      <c r="A78" s="10">
        <v>6</v>
      </c>
      <c r="B78" s="10">
        <v>1458</v>
      </c>
      <c r="C78" s="10">
        <v>75</v>
      </c>
      <c r="D78" s="11"/>
      <c r="E78" s="11"/>
    </row>
    <row r="79" spans="1:5" ht="28" customHeight="1" x14ac:dyDescent="0.3">
      <c r="A79" s="10">
        <v>6</v>
      </c>
      <c r="B79" s="10">
        <v>1731</v>
      </c>
      <c r="C79" s="10">
        <v>83</v>
      </c>
      <c r="D79" s="11"/>
      <c r="E79" s="11"/>
    </row>
    <row r="80" spans="1:5" ht="28" customHeight="1" x14ac:dyDescent="0.3">
      <c r="A80" s="10">
        <v>1</v>
      </c>
      <c r="B80" s="10">
        <v>1911</v>
      </c>
      <c r="C80" s="10">
        <v>63</v>
      </c>
      <c r="D80" s="11"/>
      <c r="E80" s="11"/>
    </row>
    <row r="81" spans="1:5" ht="28" customHeight="1" x14ac:dyDescent="0.3">
      <c r="A81" s="10">
        <v>5</v>
      </c>
      <c r="B81" s="10">
        <v>4050</v>
      </c>
      <c r="C81" s="10">
        <v>85</v>
      </c>
      <c r="D81" s="11"/>
      <c r="E81" s="11"/>
    </row>
    <row r="82" spans="1:5" ht="28" customHeight="1" x14ac:dyDescent="0.3">
      <c r="A82" s="10">
        <v>4</v>
      </c>
      <c r="B82" s="10">
        <v>1509</v>
      </c>
      <c r="C82" s="10">
        <v>57</v>
      </c>
      <c r="D82" s="11"/>
      <c r="E82" s="11"/>
    </row>
    <row r="83" spans="1:5" ht="28" customHeight="1" x14ac:dyDescent="0.3">
      <c r="A83" s="10">
        <v>1</v>
      </c>
      <c r="B83" s="10">
        <v>1908</v>
      </c>
      <c r="C83" s="10">
        <v>90</v>
      </c>
      <c r="D83" s="11"/>
      <c r="E83" s="11"/>
    </row>
    <row r="84" spans="1:5" ht="28" customHeight="1" x14ac:dyDescent="0.3">
      <c r="A84" s="10">
        <v>6</v>
      </c>
      <c r="B84" s="10">
        <v>4253</v>
      </c>
      <c r="C84" s="10">
        <v>84</v>
      </c>
      <c r="D84" s="11"/>
      <c r="E84" s="11"/>
    </row>
    <row r="85" spans="1:5" ht="28" customHeight="1" x14ac:dyDescent="0.3">
      <c r="A85" s="10">
        <v>1</v>
      </c>
      <c r="B85" s="10">
        <v>1756</v>
      </c>
      <c r="C85" s="10">
        <v>72</v>
      </c>
      <c r="D85" s="11"/>
      <c r="E85" s="11"/>
    </row>
    <row r="86" spans="1:5" ht="28" customHeight="1" x14ac:dyDescent="0.3">
      <c r="A86" s="10">
        <v>6</v>
      </c>
      <c r="B86" s="10">
        <v>3025</v>
      </c>
      <c r="C86" s="10">
        <v>85</v>
      </c>
      <c r="D86" s="11"/>
      <c r="E86" s="11"/>
    </row>
    <row r="87" spans="1:5" ht="28" customHeight="1" x14ac:dyDescent="0.3">
      <c r="A87" s="10">
        <v>6</v>
      </c>
      <c r="B87" s="10">
        <v>4220</v>
      </c>
      <c r="C87" s="10">
        <v>59</v>
      </c>
      <c r="D87" s="11"/>
      <c r="E87" s="11"/>
    </row>
    <row r="88" spans="1:5" ht="28" customHeight="1" x14ac:dyDescent="0.3">
      <c r="A88" s="10">
        <v>1</v>
      </c>
      <c r="B88" s="10">
        <v>2217</v>
      </c>
      <c r="C88" s="10">
        <v>66</v>
      </c>
      <c r="D88" s="11"/>
      <c r="E88" s="11"/>
    </row>
    <row r="89" spans="1:5" ht="28" customHeight="1" x14ac:dyDescent="0.3">
      <c r="A89" s="10">
        <v>1</v>
      </c>
      <c r="B89" s="10">
        <v>2923</v>
      </c>
      <c r="C89" s="10">
        <v>64</v>
      </c>
      <c r="D89" s="11"/>
      <c r="E89" s="11"/>
    </row>
    <row r="90" spans="1:5" ht="28" customHeight="1" x14ac:dyDescent="0.3">
      <c r="A90" s="10">
        <v>1</v>
      </c>
      <c r="B90" s="10">
        <v>3800</v>
      </c>
      <c r="C90" s="10">
        <v>86</v>
      </c>
      <c r="D90" s="11"/>
      <c r="E90" s="11"/>
    </row>
    <row r="91" spans="1:5" ht="28" customHeight="1" x14ac:dyDescent="0.3">
      <c r="A91" s="10">
        <v>2</v>
      </c>
      <c r="B91" s="10">
        <v>3717</v>
      </c>
      <c r="C91" s="10">
        <v>99</v>
      </c>
      <c r="D91" s="11"/>
      <c r="E91" s="11"/>
    </row>
    <row r="92" spans="1:5" ht="28" customHeight="1" x14ac:dyDescent="0.3">
      <c r="A92" s="10">
        <v>3</v>
      </c>
      <c r="B92" s="10">
        <v>3856</v>
      </c>
      <c r="C92" s="10">
        <v>64</v>
      </c>
      <c r="D92" s="11"/>
      <c r="E92" s="11"/>
    </row>
    <row r="93" spans="1:5" ht="28" customHeight="1" x14ac:dyDescent="0.3">
      <c r="A93" s="10">
        <v>2</v>
      </c>
      <c r="B93" s="10">
        <v>3603</v>
      </c>
      <c r="C93" s="10">
        <v>59</v>
      </c>
      <c r="D93" s="11"/>
      <c r="E93" s="11"/>
    </row>
    <row r="94" spans="1:5" ht="28" customHeight="1" x14ac:dyDescent="0.3">
      <c r="A94" s="10">
        <v>2</v>
      </c>
      <c r="B94" s="10">
        <v>2731</v>
      </c>
      <c r="C94" s="10">
        <v>63</v>
      </c>
      <c r="D94" s="11"/>
      <c r="E94" s="11"/>
    </row>
    <row r="95" spans="1:5" ht="28" customHeight="1" x14ac:dyDescent="0.3">
      <c r="A95" s="10">
        <v>3</v>
      </c>
      <c r="B95" s="10">
        <v>1200</v>
      </c>
      <c r="C95" s="10">
        <v>95</v>
      </c>
      <c r="D95" s="11"/>
      <c r="E95" s="11"/>
    </row>
    <row r="96" spans="1:5" ht="28" customHeight="1" x14ac:dyDescent="0.3">
      <c r="A96" s="10">
        <v>5</v>
      </c>
      <c r="B96" s="10">
        <v>1884</v>
      </c>
      <c r="C96" s="10">
        <v>67</v>
      </c>
      <c r="D96" s="11"/>
      <c r="E96" s="11"/>
    </row>
    <row r="97" spans="1:5" ht="28" customHeight="1" x14ac:dyDescent="0.3">
      <c r="A97" s="10">
        <v>2</v>
      </c>
      <c r="B97" s="10">
        <v>3930</v>
      </c>
      <c r="C97" s="10">
        <v>63</v>
      </c>
      <c r="D97" s="11"/>
      <c r="E97" s="11"/>
    </row>
    <row r="98" spans="1:5" ht="28" customHeight="1" x14ac:dyDescent="0.3">
      <c r="A98" s="10">
        <v>4</v>
      </c>
      <c r="B98" s="10">
        <v>1657</v>
      </c>
      <c r="C98" s="10">
        <v>73</v>
      </c>
      <c r="D98" s="11"/>
      <c r="E98" s="11"/>
    </row>
    <row r="99" spans="1:5" ht="28" customHeight="1" x14ac:dyDescent="0.3">
      <c r="A99" s="10">
        <v>1</v>
      </c>
      <c r="B99" s="10">
        <v>3397</v>
      </c>
      <c r="C99" s="10">
        <v>75</v>
      </c>
      <c r="D99" s="11"/>
      <c r="E99" s="11"/>
    </row>
    <row r="100" spans="1:5" ht="28" customHeight="1" x14ac:dyDescent="0.3">
      <c r="A100" s="10">
        <v>5</v>
      </c>
      <c r="B100" s="10">
        <v>2921</v>
      </c>
      <c r="C100" s="10">
        <v>70</v>
      </c>
      <c r="D100" s="11"/>
      <c r="E100" s="11"/>
    </row>
    <row r="101" spans="1:5" ht="28" customHeight="1" x14ac:dyDescent="0.3">
      <c r="A101" s="10">
        <v>1</v>
      </c>
      <c r="B101" s="10">
        <v>3796</v>
      </c>
      <c r="C101" s="10">
        <v>56</v>
      </c>
      <c r="D101" s="11"/>
      <c r="E101" s="11"/>
    </row>
    <row r="102" spans="1:5" ht="28" customHeight="1" x14ac:dyDescent="0.3">
      <c r="A102" s="10">
        <v>2</v>
      </c>
      <c r="B102" s="10">
        <v>2022</v>
      </c>
      <c r="C102" s="10">
        <v>65</v>
      </c>
      <c r="D102" s="11"/>
      <c r="E102" s="11"/>
    </row>
    <row r="103" spans="1:5" ht="28" customHeight="1" x14ac:dyDescent="0.3">
      <c r="A103" s="10">
        <v>3</v>
      </c>
      <c r="B103" s="10">
        <v>1359</v>
      </c>
      <c r="C103" s="10">
        <v>81</v>
      </c>
      <c r="D103" s="11"/>
      <c r="E103" s="11"/>
    </row>
    <row r="104" spans="1:5" ht="28" customHeight="1" x14ac:dyDescent="0.3">
      <c r="A104" s="10">
        <v>5</v>
      </c>
      <c r="B104" s="10">
        <v>1423</v>
      </c>
      <c r="C104" s="10">
        <v>95</v>
      </c>
      <c r="D104" s="11"/>
      <c r="E104" s="11"/>
    </row>
    <row r="105" spans="1:5" ht="28" customHeight="1" x14ac:dyDescent="0.3">
      <c r="A105" s="10">
        <v>3</v>
      </c>
      <c r="B105" s="10">
        <v>2901</v>
      </c>
      <c r="C105" s="10">
        <v>57</v>
      </c>
      <c r="D105" s="11"/>
      <c r="E105" s="11"/>
    </row>
    <row r="106" spans="1:5" ht="28" customHeight="1" x14ac:dyDescent="0.3">
      <c r="A106" s="10">
        <v>2</v>
      </c>
      <c r="B106" s="10">
        <v>3448</v>
      </c>
      <c r="C106" s="10">
        <v>60</v>
      </c>
      <c r="D106" s="11"/>
      <c r="E106" s="11"/>
    </row>
    <row r="107" spans="1:5" ht="28" customHeight="1" x14ac:dyDescent="0.3">
      <c r="A107" s="10">
        <v>6</v>
      </c>
      <c r="B107" s="10">
        <v>1543</v>
      </c>
      <c r="C107" s="10">
        <v>81</v>
      </c>
      <c r="D107" s="11"/>
      <c r="E107" s="11"/>
    </row>
    <row r="108" spans="1:5" ht="28" customHeight="1" x14ac:dyDescent="0.3">
      <c r="A108" s="10">
        <v>5</v>
      </c>
      <c r="B108" s="10">
        <v>3928</v>
      </c>
      <c r="C108" s="10">
        <v>56</v>
      </c>
      <c r="D108" s="11"/>
      <c r="E108" s="11"/>
    </row>
    <row r="109" spans="1:5" ht="28" customHeight="1" x14ac:dyDescent="0.3">
      <c r="A109" s="10">
        <v>4</v>
      </c>
      <c r="B109" s="10">
        <v>2375</v>
      </c>
      <c r="C109" s="10">
        <v>97</v>
      </c>
      <c r="D109" s="11"/>
      <c r="E109" s="11"/>
    </row>
    <row r="110" spans="1:5" ht="28" customHeight="1" x14ac:dyDescent="0.3">
      <c r="A110" s="10">
        <v>3</v>
      </c>
      <c r="B110" s="10">
        <v>1441</v>
      </c>
      <c r="C110" s="10">
        <v>94</v>
      </c>
      <c r="D110" s="11"/>
      <c r="E110" s="11"/>
    </row>
    <row r="111" spans="1:5" ht="28" customHeight="1" x14ac:dyDescent="0.3">
      <c r="A111" s="10">
        <v>5</v>
      </c>
      <c r="B111" s="10">
        <v>2686</v>
      </c>
      <c r="C111" s="10">
        <v>80</v>
      </c>
      <c r="D111" s="11"/>
      <c r="E111" s="11"/>
    </row>
    <row r="112" spans="1:5" ht="28" customHeight="1" x14ac:dyDescent="0.3">
      <c r="A112" s="10">
        <v>4</v>
      </c>
      <c r="B112" s="10">
        <v>4230</v>
      </c>
      <c r="C112" s="10">
        <v>72</v>
      </c>
      <c r="D112" s="11"/>
      <c r="E112" s="11"/>
    </row>
    <row r="113" spans="1:5" ht="28" customHeight="1" x14ac:dyDescent="0.3">
      <c r="A113" s="10">
        <v>1</v>
      </c>
      <c r="B113" s="10">
        <v>1737</v>
      </c>
      <c r="C113" s="10">
        <v>67</v>
      </c>
      <c r="D113" s="11"/>
      <c r="E113" s="11"/>
    </row>
    <row r="114" spans="1:5" ht="28" customHeight="1" x14ac:dyDescent="0.3">
      <c r="A114" s="10">
        <v>1</v>
      </c>
      <c r="B114" s="10">
        <v>2823</v>
      </c>
      <c r="C114" s="10"/>
      <c r="D114" s="11"/>
      <c r="E114" s="11"/>
    </row>
    <row r="115" spans="1:5" ht="28" customHeight="1" x14ac:dyDescent="0.3">
      <c r="A115" s="10">
        <v>1</v>
      </c>
      <c r="B115" s="10">
        <v>3671</v>
      </c>
      <c r="C115" s="10">
        <v>85</v>
      </c>
      <c r="D115" s="11"/>
      <c r="E115" s="11"/>
    </row>
    <row r="116" spans="1:5" ht="28" customHeight="1" x14ac:dyDescent="0.3">
      <c r="A116" s="10">
        <v>3</v>
      </c>
      <c r="B116" s="10">
        <v>3350</v>
      </c>
      <c r="C116" s="10">
        <v>77</v>
      </c>
      <c r="D116" s="11"/>
      <c r="E116" s="11"/>
    </row>
    <row r="117" spans="1:5" ht="28" customHeight="1" x14ac:dyDescent="0.3">
      <c r="A117" s="10">
        <v>2</v>
      </c>
      <c r="B117" s="10">
        <v>2650</v>
      </c>
      <c r="C117" s="10">
        <v>77</v>
      </c>
      <c r="D117" s="11"/>
      <c r="E117" s="11"/>
    </row>
    <row r="118" spans="1:5" ht="28" customHeight="1" x14ac:dyDescent="0.3">
      <c r="A118" s="10">
        <v>5</v>
      </c>
      <c r="B118" s="10">
        <v>3940</v>
      </c>
      <c r="C118" s="10">
        <v>72</v>
      </c>
      <c r="D118" s="11"/>
      <c r="E118" s="11"/>
    </row>
    <row r="119" spans="1:5" ht="28" customHeight="1" x14ac:dyDescent="0.3">
      <c r="A119" s="10">
        <v>1</v>
      </c>
      <c r="B119" s="10">
        <v>3681</v>
      </c>
      <c r="C119" s="10">
        <v>42</v>
      </c>
      <c r="D119" s="11"/>
      <c r="E119" s="11"/>
    </row>
    <row r="120" spans="1:5" ht="28" customHeight="1" x14ac:dyDescent="0.3">
      <c r="A120" s="10">
        <v>5</v>
      </c>
      <c r="B120" s="10">
        <v>2263</v>
      </c>
      <c r="C120" s="10">
        <v>72</v>
      </c>
      <c r="D120" s="11"/>
      <c r="E120" s="11"/>
    </row>
    <row r="121" spans="1:5" ht="28" customHeight="1" x14ac:dyDescent="0.3">
      <c r="A121" s="10">
        <v>2</v>
      </c>
      <c r="B121" s="10">
        <v>3149</v>
      </c>
      <c r="C121" s="10">
        <v>79</v>
      </c>
      <c r="D121" s="11"/>
      <c r="E121" s="11"/>
    </row>
    <row r="122" spans="1:5" ht="28" customHeight="1" x14ac:dyDescent="0.3">
      <c r="A122" s="10">
        <v>1</v>
      </c>
      <c r="B122" s="10">
        <v>3646</v>
      </c>
      <c r="C122" s="10">
        <v>91</v>
      </c>
      <c r="D122" s="11"/>
      <c r="E122" s="11"/>
    </row>
    <row r="123" spans="1:5" ht="28" customHeight="1" x14ac:dyDescent="0.3">
      <c r="A123" s="10">
        <v>2</v>
      </c>
      <c r="B123" s="10">
        <v>1497</v>
      </c>
      <c r="C123" s="10">
        <v>57</v>
      </c>
      <c r="D123" s="11"/>
      <c r="E123" s="11"/>
    </row>
    <row r="124" spans="1:5" ht="28" customHeight="1" x14ac:dyDescent="0.3">
      <c r="A124" s="10">
        <v>1</v>
      </c>
      <c r="B124" s="10">
        <v>1606</v>
      </c>
      <c r="C124" s="10">
        <v>91</v>
      </c>
      <c r="D124" s="11"/>
      <c r="E124" s="11"/>
    </row>
    <row r="125" spans="1:5" ht="28" customHeight="1" x14ac:dyDescent="0.3">
      <c r="A125" s="10">
        <v>4</v>
      </c>
      <c r="B125" s="10">
        <v>2619</v>
      </c>
      <c r="C125" s="10">
        <v>78</v>
      </c>
      <c r="D125" s="11"/>
      <c r="E125" s="11"/>
    </row>
    <row r="126" spans="1:5" ht="28" customHeight="1" x14ac:dyDescent="0.3">
      <c r="A126" s="10">
        <v>5</v>
      </c>
      <c r="B126" s="10">
        <v>3797</v>
      </c>
      <c r="C126" s="10">
        <v>87</v>
      </c>
      <c r="D126" s="11"/>
      <c r="E126" s="11"/>
    </row>
    <row r="127" spans="1:5" ht="28" customHeight="1" x14ac:dyDescent="0.3">
      <c r="A127" s="10">
        <v>6</v>
      </c>
      <c r="B127" s="10">
        <v>3058</v>
      </c>
      <c r="C127" s="10">
        <v>84</v>
      </c>
      <c r="D127" s="11"/>
      <c r="E127" s="11"/>
    </row>
    <row r="128" spans="1:5" ht="28" customHeight="1" x14ac:dyDescent="0.3">
      <c r="A128" s="10">
        <v>6</v>
      </c>
      <c r="B128" s="10">
        <v>3754</v>
      </c>
      <c r="C128" s="10">
        <v>95</v>
      </c>
      <c r="D128" s="11"/>
      <c r="E128" s="11"/>
    </row>
    <row r="129" spans="1:5" ht="28" customHeight="1" x14ac:dyDescent="0.3">
      <c r="A129" s="10">
        <v>2</v>
      </c>
      <c r="B129" s="10">
        <v>2637</v>
      </c>
      <c r="C129" s="10">
        <v>72</v>
      </c>
      <c r="D129" s="11"/>
      <c r="E129" s="11"/>
    </row>
    <row r="130" spans="1:5" ht="28" customHeight="1" x14ac:dyDescent="0.3">
      <c r="A130" s="10">
        <v>5</v>
      </c>
      <c r="B130" s="10">
        <v>3226</v>
      </c>
      <c r="C130" s="10">
        <v>61</v>
      </c>
      <c r="D130" s="11"/>
      <c r="E130" s="11"/>
    </row>
    <row r="131" spans="1:5" ht="28" customHeight="1" x14ac:dyDescent="0.3">
      <c r="A131" s="10">
        <v>1</v>
      </c>
      <c r="B131" s="10">
        <v>1404</v>
      </c>
      <c r="C131" s="10">
        <v>93</v>
      </c>
      <c r="D131" s="11"/>
      <c r="E131" s="11"/>
    </row>
    <row r="132" spans="1:5" ht="28" customHeight="1" x14ac:dyDescent="0.3">
      <c r="A132" s="10">
        <v>4</v>
      </c>
      <c r="B132" s="10">
        <v>2831</v>
      </c>
      <c r="C132" s="10"/>
      <c r="D132" s="11"/>
      <c r="E132" s="11"/>
    </row>
    <row r="133" spans="1:5" ht="28" customHeight="1" x14ac:dyDescent="0.3">
      <c r="A133" s="10">
        <v>1</v>
      </c>
      <c r="B133" s="10">
        <v>3047</v>
      </c>
      <c r="C133" s="10">
        <v>67</v>
      </c>
      <c r="D133" s="11"/>
      <c r="E133" s="11"/>
    </row>
    <row r="134" spans="1:5" ht="28" customHeight="1" x14ac:dyDescent="0.3">
      <c r="A134" s="10">
        <v>5</v>
      </c>
      <c r="B134" s="10">
        <v>3487</v>
      </c>
      <c r="C134" s="10">
        <v>77</v>
      </c>
      <c r="D134" s="11"/>
      <c r="E134" s="11"/>
    </row>
    <row r="135" spans="1:5" ht="28" customHeight="1" x14ac:dyDescent="0.3">
      <c r="A135" s="10">
        <v>1</v>
      </c>
      <c r="B135" s="10">
        <v>1463</v>
      </c>
      <c r="C135" s="10">
        <v>93</v>
      </c>
      <c r="D135" s="11"/>
      <c r="E135" s="11"/>
    </row>
    <row r="136" spans="1:5" ht="28" customHeight="1" x14ac:dyDescent="0.3">
      <c r="A136" s="10">
        <v>6</v>
      </c>
      <c r="B136" s="10">
        <v>3539</v>
      </c>
      <c r="C136" s="10">
        <v>79</v>
      </c>
      <c r="D136" s="11"/>
      <c r="E136" s="11"/>
    </row>
    <row r="137" spans="1:5" ht="28" customHeight="1" x14ac:dyDescent="0.3">
      <c r="A137" s="10">
        <v>5</v>
      </c>
      <c r="B137" s="10">
        <v>1676</v>
      </c>
      <c r="C137" s="10">
        <v>82</v>
      </c>
      <c r="D137" s="11"/>
      <c r="E137" s="11"/>
    </row>
    <row r="138" spans="1:5" ht="28" customHeight="1" x14ac:dyDescent="0.3">
      <c r="A138" s="10">
        <v>5</v>
      </c>
      <c r="B138" s="10">
        <v>3929</v>
      </c>
      <c r="C138" s="10">
        <v>83</v>
      </c>
      <c r="D138" s="11"/>
      <c r="E138" s="11"/>
    </row>
    <row r="139" spans="1:5" ht="28" customHeight="1" x14ac:dyDescent="0.3">
      <c r="A139" s="10">
        <v>1</v>
      </c>
      <c r="B139" s="10">
        <v>1614</v>
      </c>
      <c r="C139" s="10">
        <v>80</v>
      </c>
      <c r="D139" s="11"/>
      <c r="E139" s="11"/>
    </row>
    <row r="140" spans="1:5" ht="28" customHeight="1" x14ac:dyDescent="0.3">
      <c r="A140" s="10">
        <v>4</v>
      </c>
      <c r="B140" s="10">
        <v>1416</v>
      </c>
      <c r="C140" s="10">
        <v>64</v>
      </c>
      <c r="D140" s="11"/>
      <c r="E140" s="11"/>
    </row>
    <row r="141" spans="1:5" ht="28" customHeight="1" x14ac:dyDescent="0.3">
      <c r="A141" s="10">
        <v>4</v>
      </c>
      <c r="B141" s="10">
        <v>2380</v>
      </c>
      <c r="C141" s="10">
        <v>72</v>
      </c>
      <c r="D141" s="11"/>
      <c r="E141" s="11"/>
    </row>
    <row r="142" spans="1:5" ht="28" customHeight="1" x14ac:dyDescent="0.3">
      <c r="A142" s="10">
        <v>5</v>
      </c>
      <c r="B142" s="10">
        <v>2782</v>
      </c>
      <c r="C142" s="10">
        <v>92</v>
      </c>
      <c r="D142" s="11"/>
      <c r="E142" s="11"/>
    </row>
    <row r="143" spans="1:5" ht="28" customHeight="1" x14ac:dyDescent="0.3">
      <c r="A143" s="10">
        <v>3</v>
      </c>
      <c r="B143" s="10">
        <v>2352</v>
      </c>
      <c r="C143" s="10">
        <v>75</v>
      </c>
      <c r="D143" s="11"/>
      <c r="E143" s="11"/>
    </row>
    <row r="144" spans="1:5" ht="28" customHeight="1" x14ac:dyDescent="0.3">
      <c r="A144" s="10">
        <v>6</v>
      </c>
      <c r="B144" s="10">
        <v>2742</v>
      </c>
      <c r="C144" s="10">
        <v>97</v>
      </c>
      <c r="D144" s="11"/>
      <c r="E144" s="11"/>
    </row>
    <row r="145" spans="1:5" ht="28" customHeight="1" x14ac:dyDescent="0.3">
      <c r="A145" s="10">
        <v>5</v>
      </c>
      <c r="B145" s="10">
        <v>1205</v>
      </c>
      <c r="C145" s="10">
        <v>86</v>
      </c>
      <c r="D145" s="11"/>
      <c r="E145" s="11"/>
    </row>
    <row r="146" spans="1:5" ht="28" customHeight="1" x14ac:dyDescent="0.3">
      <c r="A146" s="10">
        <v>1</v>
      </c>
      <c r="B146" s="10">
        <v>2297</v>
      </c>
      <c r="C146" s="10">
        <v>100</v>
      </c>
      <c r="D146" s="11"/>
      <c r="E146" s="11"/>
    </row>
    <row r="147" spans="1:5" ht="28" customHeight="1" x14ac:dyDescent="0.3">
      <c r="A147" s="10">
        <v>1</v>
      </c>
      <c r="B147" s="10">
        <v>4004</v>
      </c>
      <c r="C147" s="10">
        <v>74</v>
      </c>
      <c r="D147" s="11"/>
      <c r="E147" s="11"/>
    </row>
    <row r="148" spans="1:5" ht="28" customHeight="1" x14ac:dyDescent="0.3">
      <c r="A148" s="10">
        <v>1</v>
      </c>
      <c r="B148" s="10">
        <v>2528</v>
      </c>
      <c r="C148" s="10">
        <v>61</v>
      </c>
      <c r="D148" s="11"/>
      <c r="E148" s="11"/>
    </row>
    <row r="149" spans="1:5" ht="28" customHeight="1" x14ac:dyDescent="0.3">
      <c r="A149" s="10">
        <v>1</v>
      </c>
      <c r="B149" s="10">
        <v>1857</v>
      </c>
      <c r="C149" s="10">
        <v>59</v>
      </c>
      <c r="D149" s="11"/>
      <c r="E149" s="11"/>
    </row>
    <row r="150" spans="1:5" ht="28" customHeight="1" x14ac:dyDescent="0.3">
      <c r="A150" s="10">
        <v>3</v>
      </c>
      <c r="B150" s="10">
        <v>4282</v>
      </c>
      <c r="C150" s="10">
        <v>80</v>
      </c>
      <c r="D150" s="11"/>
      <c r="E150" s="11"/>
    </row>
    <row r="151" spans="1:5" ht="28" customHeight="1" x14ac:dyDescent="0.3">
      <c r="A151" s="10">
        <v>2</v>
      </c>
      <c r="B151" s="10">
        <v>2539</v>
      </c>
      <c r="C151" s="10">
        <v>66</v>
      </c>
      <c r="D151" s="11"/>
      <c r="E151" s="11"/>
    </row>
    <row r="152" spans="1:5" ht="28" customHeight="1" x14ac:dyDescent="0.3">
      <c r="A152" s="10">
        <v>1</v>
      </c>
      <c r="B152" s="10">
        <v>3890</v>
      </c>
      <c r="C152" s="10">
        <v>92</v>
      </c>
      <c r="D152" s="11"/>
      <c r="E152" s="11"/>
    </row>
    <row r="153" spans="1:5" ht="28" customHeight="1" x14ac:dyDescent="0.3">
      <c r="A153" s="10">
        <v>6</v>
      </c>
      <c r="B153" s="10">
        <v>2200</v>
      </c>
      <c r="C153" s="10">
        <v>65</v>
      </c>
      <c r="D153" s="11"/>
      <c r="E153" s="11"/>
    </row>
    <row r="154" spans="1:5" ht="28" customHeight="1" x14ac:dyDescent="0.3">
      <c r="A154" s="10">
        <v>2</v>
      </c>
      <c r="B154" s="10">
        <v>3093</v>
      </c>
      <c r="C154" s="10">
        <v>56</v>
      </c>
      <c r="D154" s="11"/>
      <c r="E154" s="11"/>
    </row>
    <row r="155" spans="1:5" ht="28" customHeight="1" x14ac:dyDescent="0.3">
      <c r="A155" s="10">
        <v>5</v>
      </c>
      <c r="B155" s="10">
        <v>2564</v>
      </c>
      <c r="C155" s="10">
        <v>84</v>
      </c>
      <c r="D155" s="11"/>
      <c r="E155" s="11"/>
    </row>
    <row r="156" spans="1:5" ht="28" customHeight="1" x14ac:dyDescent="0.3">
      <c r="A156" s="10">
        <v>1</v>
      </c>
      <c r="B156" s="10">
        <v>3677</v>
      </c>
      <c r="C156" s="10">
        <v>81</v>
      </c>
      <c r="D156" s="11"/>
      <c r="E156" s="11"/>
    </row>
    <row r="157" spans="1:5" ht="28" customHeight="1" x14ac:dyDescent="0.3">
      <c r="A157" s="10">
        <v>5</v>
      </c>
      <c r="B157" s="10">
        <v>1258</v>
      </c>
      <c r="C157" s="10">
        <v>58</v>
      </c>
      <c r="D157" s="11"/>
      <c r="E157" s="11"/>
    </row>
    <row r="158" spans="1:5" ht="28" customHeight="1" x14ac:dyDescent="0.3">
      <c r="A158" s="10">
        <v>5</v>
      </c>
      <c r="B158" s="10">
        <v>3934</v>
      </c>
      <c r="C158" s="10">
        <v>63</v>
      </c>
      <c r="D158" s="11"/>
      <c r="E158" s="11"/>
    </row>
    <row r="159" spans="1:5" ht="28" customHeight="1" x14ac:dyDescent="0.3">
      <c r="A159" s="10">
        <v>2</v>
      </c>
      <c r="B159" s="10">
        <v>4075</v>
      </c>
      <c r="C159" s="10">
        <v>69</v>
      </c>
      <c r="D159" s="11"/>
      <c r="E159" s="11"/>
    </row>
    <row r="160" spans="1:5" ht="28" customHeight="1" x14ac:dyDescent="0.3">
      <c r="A160" s="10">
        <v>4</v>
      </c>
      <c r="B160" s="10">
        <v>1682</v>
      </c>
      <c r="C160" s="10">
        <v>63</v>
      </c>
      <c r="D160" s="11"/>
      <c r="E160" s="11"/>
    </row>
    <row r="161" spans="1:5" ht="28" customHeight="1" x14ac:dyDescent="0.3">
      <c r="A161" s="10">
        <v>4</v>
      </c>
      <c r="B161" s="10">
        <v>2976</v>
      </c>
      <c r="C161" s="10">
        <v>58</v>
      </c>
      <c r="D161" s="11"/>
      <c r="E161" s="11"/>
    </row>
    <row r="162" spans="1:5" ht="28" customHeight="1" x14ac:dyDescent="0.3">
      <c r="A162" s="10">
        <v>1</v>
      </c>
      <c r="B162" s="10">
        <v>1728</v>
      </c>
      <c r="C162" s="10">
        <v>64</v>
      </c>
      <c r="D162" s="11"/>
      <c r="E162" s="11"/>
    </row>
    <row r="163" spans="1:5" ht="28" customHeight="1" x14ac:dyDescent="0.3">
      <c r="A163" s="10">
        <v>5</v>
      </c>
      <c r="B163" s="10">
        <v>4164</v>
      </c>
      <c r="C163" s="10">
        <v>62</v>
      </c>
      <c r="D163" s="11"/>
      <c r="E163" s="11"/>
    </row>
    <row r="164" spans="1:5" ht="28" customHeight="1" x14ac:dyDescent="0.3">
      <c r="A164" s="10">
        <v>3</v>
      </c>
      <c r="B164" s="10">
        <v>1619</v>
      </c>
      <c r="C164" s="10">
        <v>93</v>
      </c>
      <c r="D164" s="11"/>
      <c r="E164" s="11"/>
    </row>
    <row r="165" spans="1:5" ht="28" customHeight="1" x14ac:dyDescent="0.3">
      <c r="A165" s="10">
        <v>3</v>
      </c>
      <c r="B165" s="10">
        <v>1813</v>
      </c>
      <c r="C165" s="10">
        <v>83</v>
      </c>
      <c r="D165" s="11"/>
      <c r="E165" s="11"/>
    </row>
    <row r="166" spans="1:5" ht="28" customHeight="1" x14ac:dyDescent="0.3">
      <c r="A166" s="10">
        <v>5</v>
      </c>
      <c r="B166" s="10">
        <v>2011</v>
      </c>
      <c r="C166" s="10">
        <v>97</v>
      </c>
      <c r="D166" s="11"/>
      <c r="E166" s="11"/>
    </row>
    <row r="167" spans="1:5" ht="28" customHeight="1" x14ac:dyDescent="0.3">
      <c r="A167" s="10">
        <v>4</v>
      </c>
      <c r="B167" s="10">
        <v>3115</v>
      </c>
      <c r="C167" s="10">
        <v>73</v>
      </c>
      <c r="D167" s="11"/>
      <c r="E167" s="11"/>
    </row>
    <row r="168" spans="1:5" ht="28" customHeight="1" x14ac:dyDescent="0.3">
      <c r="A168" s="10">
        <v>6</v>
      </c>
      <c r="B168" s="10">
        <v>4239</v>
      </c>
      <c r="C168" s="10">
        <v>71</v>
      </c>
      <c r="D168" s="11"/>
      <c r="E168" s="11"/>
    </row>
    <row r="169" spans="1:5" ht="28" customHeight="1" x14ac:dyDescent="0.3">
      <c r="A169" s="10">
        <v>4</v>
      </c>
      <c r="B169" s="10">
        <v>1357</v>
      </c>
      <c r="C169" s="10">
        <v>99</v>
      </c>
      <c r="D169" s="11"/>
      <c r="E169" s="11"/>
    </row>
    <row r="170" spans="1:5" ht="28" customHeight="1" x14ac:dyDescent="0.3">
      <c r="A170" s="10">
        <v>3</v>
      </c>
      <c r="B170" s="10">
        <v>3230</v>
      </c>
      <c r="C170" s="10">
        <v>82</v>
      </c>
      <c r="D170" s="11"/>
      <c r="E170" s="11"/>
    </row>
    <row r="171" spans="1:5" ht="28" customHeight="1" x14ac:dyDescent="0.3">
      <c r="A171" s="10">
        <v>2</v>
      </c>
      <c r="B171" s="10">
        <v>1547</v>
      </c>
      <c r="C171" s="10">
        <v>70</v>
      </c>
      <c r="D171" s="11"/>
      <c r="E171" s="11"/>
    </row>
    <row r="172" spans="1:5" ht="28" customHeight="1" x14ac:dyDescent="0.3">
      <c r="A172" s="10">
        <v>1</v>
      </c>
      <c r="B172" s="10">
        <v>2707</v>
      </c>
      <c r="C172" s="10">
        <v>94</v>
      </c>
      <c r="D172" s="11"/>
      <c r="E172" s="11"/>
    </row>
    <row r="173" spans="1:5" ht="28" customHeight="1" x14ac:dyDescent="0.3">
      <c r="A173" s="10">
        <v>1</v>
      </c>
      <c r="B173" s="10">
        <v>1321</v>
      </c>
      <c r="C173" s="10">
        <v>73</v>
      </c>
      <c r="D173" s="11"/>
      <c r="E173" s="11"/>
    </row>
    <row r="174" spans="1:5" ht="28" customHeight="1" x14ac:dyDescent="0.3">
      <c r="A174" s="10">
        <v>2</v>
      </c>
      <c r="B174" s="10">
        <v>3353</v>
      </c>
      <c r="C174" s="10">
        <v>78</v>
      </c>
      <c r="D174" s="11"/>
      <c r="E174" s="11"/>
    </row>
    <row r="175" spans="1:5" ht="28" customHeight="1" x14ac:dyDescent="0.3">
      <c r="A175" s="10">
        <v>1</v>
      </c>
      <c r="B175" s="10">
        <v>2776</v>
      </c>
      <c r="C175" s="10">
        <v>90</v>
      </c>
      <c r="D175" s="11"/>
      <c r="E175" s="11"/>
    </row>
    <row r="176" spans="1:5" ht="28" customHeight="1" x14ac:dyDescent="0.3">
      <c r="A176" s="10">
        <v>5</v>
      </c>
      <c r="B176" s="10">
        <v>3178</v>
      </c>
      <c r="C176" s="10">
        <v>75</v>
      </c>
      <c r="D176" s="11"/>
      <c r="E176" s="11"/>
    </row>
    <row r="177" spans="1:5" ht="28" customHeight="1" x14ac:dyDescent="0.3">
      <c r="A177" s="10">
        <v>3</v>
      </c>
      <c r="B177" s="10">
        <v>2253</v>
      </c>
      <c r="C177" s="10">
        <v>74</v>
      </c>
      <c r="D177" s="11"/>
      <c r="E177" s="11"/>
    </row>
    <row r="178" spans="1:5" ht="28" customHeight="1" x14ac:dyDescent="0.3">
      <c r="A178" s="10">
        <v>2</v>
      </c>
      <c r="B178" s="10">
        <v>2495</v>
      </c>
      <c r="C178" s="10">
        <v>90</v>
      </c>
      <c r="D178" s="11"/>
      <c r="E178" s="11"/>
    </row>
    <row r="179" spans="1:5" ht="28" customHeight="1" x14ac:dyDescent="0.3">
      <c r="A179" s="10">
        <v>6</v>
      </c>
      <c r="B179" s="10">
        <v>3271</v>
      </c>
      <c r="C179" s="10">
        <v>100</v>
      </c>
      <c r="D179" s="11"/>
      <c r="E179" s="11"/>
    </row>
    <row r="180" spans="1:5" ht="28" customHeight="1" x14ac:dyDescent="0.3">
      <c r="A180" s="10">
        <v>1</v>
      </c>
      <c r="B180" s="10">
        <v>1840</v>
      </c>
      <c r="C180" s="10">
        <v>84</v>
      </c>
      <c r="D180" s="11"/>
      <c r="E180" s="11"/>
    </row>
    <row r="181" spans="1:5" ht="28" customHeight="1" x14ac:dyDescent="0.3">
      <c r="A181" s="10">
        <v>1</v>
      </c>
      <c r="B181" s="10">
        <v>3198</v>
      </c>
      <c r="C181" s="10">
        <v>91</v>
      </c>
      <c r="D181" s="11"/>
      <c r="E181" s="11"/>
    </row>
    <row r="182" spans="1:5" ht="28" customHeight="1" x14ac:dyDescent="0.3">
      <c r="A182" s="10">
        <v>1</v>
      </c>
      <c r="B182" s="10">
        <v>3583</v>
      </c>
      <c r="C182" s="10">
        <v>66</v>
      </c>
      <c r="D182" s="11"/>
      <c r="E182" s="11"/>
    </row>
    <row r="183" spans="1:5" ht="28" customHeight="1" x14ac:dyDescent="0.3">
      <c r="A183" s="10">
        <v>6</v>
      </c>
      <c r="B183" s="10">
        <v>2552</v>
      </c>
      <c r="C183" s="10">
        <v>82</v>
      </c>
      <c r="D183" s="11"/>
      <c r="E183" s="11"/>
    </row>
    <row r="184" spans="1:5" ht="28" customHeight="1" x14ac:dyDescent="0.3">
      <c r="A184" s="10">
        <v>5</v>
      </c>
      <c r="B184" s="10">
        <v>3490</v>
      </c>
      <c r="C184" s="10">
        <v>86</v>
      </c>
      <c r="D184" s="11"/>
      <c r="E184" s="11"/>
    </row>
    <row r="185" spans="1:5" ht="28" customHeight="1" x14ac:dyDescent="0.3">
      <c r="A185" s="10">
        <v>4</v>
      </c>
      <c r="B185" s="10">
        <v>2946</v>
      </c>
      <c r="C185" s="10">
        <v>55</v>
      </c>
      <c r="D185" s="11"/>
      <c r="E185" s="11"/>
    </row>
    <row r="186" spans="1:5" ht="28" customHeight="1" x14ac:dyDescent="0.3">
      <c r="A186" s="10">
        <v>5</v>
      </c>
      <c r="B186" s="10">
        <v>2713</v>
      </c>
      <c r="C186" s="10">
        <v>65</v>
      </c>
      <c r="D186" s="11"/>
      <c r="E186" s="11"/>
    </row>
    <row r="187" spans="1:5" ht="28" customHeight="1" x14ac:dyDescent="0.3">
      <c r="A187" s="10">
        <v>4</v>
      </c>
      <c r="B187" s="10">
        <v>3466</v>
      </c>
      <c r="C187" s="10">
        <v>91</v>
      </c>
      <c r="D187" s="11"/>
      <c r="E187" s="11"/>
    </row>
    <row r="188" spans="1:5" ht="28" customHeight="1" x14ac:dyDescent="0.3">
      <c r="A188" s="10">
        <v>3</v>
      </c>
      <c r="B188" s="10">
        <v>2698</v>
      </c>
      <c r="C188" s="10">
        <v>77</v>
      </c>
      <c r="D188" s="11"/>
      <c r="E188" s="11"/>
    </row>
    <row r="189" spans="1:5" ht="28" customHeight="1" x14ac:dyDescent="0.3">
      <c r="A189" s="10">
        <v>4</v>
      </c>
      <c r="B189" s="10">
        <v>1943</v>
      </c>
      <c r="C189" s="10">
        <v>64</v>
      </c>
      <c r="D189" s="11"/>
      <c r="E189" s="11"/>
    </row>
    <row r="190" spans="1:5" ht="28" customHeight="1" x14ac:dyDescent="0.3">
      <c r="A190" s="10">
        <v>2</v>
      </c>
      <c r="B190" s="10">
        <v>1772</v>
      </c>
      <c r="C190" s="10">
        <v>69</v>
      </c>
      <c r="D190" s="11"/>
      <c r="E190" s="11"/>
    </row>
    <row r="191" spans="1:5" ht="28" customHeight="1" x14ac:dyDescent="0.3">
      <c r="A191" s="10">
        <v>2</v>
      </c>
      <c r="B191" s="10">
        <v>4135</v>
      </c>
      <c r="C191" s="10">
        <v>73</v>
      </c>
      <c r="D191" s="11"/>
      <c r="E191" s="11"/>
    </row>
    <row r="192" spans="1:5" ht="28" customHeight="1" x14ac:dyDescent="0.3">
      <c r="A192" s="10">
        <v>3</v>
      </c>
      <c r="B192" s="10">
        <v>4126</v>
      </c>
      <c r="C192" s="10">
        <v>84</v>
      </c>
      <c r="D192" s="11"/>
      <c r="E192" s="11"/>
    </row>
    <row r="193" spans="1:5" ht="28" customHeight="1" x14ac:dyDescent="0.3">
      <c r="A193" s="10">
        <v>2</v>
      </c>
      <c r="B193" s="10">
        <v>3987</v>
      </c>
      <c r="C193" s="10">
        <v>71</v>
      </c>
      <c r="D193" s="11"/>
      <c r="E193" s="11"/>
    </row>
    <row r="194" spans="1:5" ht="28" customHeight="1" x14ac:dyDescent="0.3">
      <c r="A194" s="10">
        <v>6</v>
      </c>
      <c r="B194" s="10">
        <v>1716</v>
      </c>
      <c r="C194" s="10">
        <v>79</v>
      </c>
      <c r="D194" s="11"/>
      <c r="E194" s="11"/>
    </row>
    <row r="195" spans="1:5" ht="28" customHeight="1" x14ac:dyDescent="0.3">
      <c r="A195" s="10">
        <v>4</v>
      </c>
      <c r="B195" s="10">
        <v>4233</v>
      </c>
      <c r="C195" s="10">
        <v>68</v>
      </c>
      <c r="D195" s="11"/>
      <c r="E195" s="11"/>
    </row>
    <row r="196" spans="1:5" ht="28" customHeight="1" x14ac:dyDescent="0.3">
      <c r="A196" s="10">
        <v>1</v>
      </c>
      <c r="B196" s="10">
        <v>4253</v>
      </c>
      <c r="C196" s="10">
        <v>99</v>
      </c>
      <c r="D196" s="11"/>
      <c r="E196" s="11"/>
    </row>
    <row r="197" spans="1:5" ht="28" customHeight="1" x14ac:dyDescent="0.3">
      <c r="A197" s="10">
        <v>6</v>
      </c>
      <c r="B197" s="10">
        <v>3597</v>
      </c>
      <c r="C197" s="10">
        <v>60</v>
      </c>
      <c r="D197" s="11"/>
      <c r="E197" s="11"/>
    </row>
    <row r="198" spans="1:5" ht="28" customHeight="1" x14ac:dyDescent="0.3">
      <c r="A198" s="10">
        <v>1</v>
      </c>
      <c r="B198" s="10">
        <v>1633</v>
      </c>
      <c r="C198" s="10">
        <v>72</v>
      </c>
      <c r="D198" s="11"/>
      <c r="E198" s="11"/>
    </row>
    <row r="199" spans="1:5" ht="28" customHeight="1" x14ac:dyDescent="0.3">
      <c r="A199" s="10">
        <v>5</v>
      </c>
      <c r="B199" s="10">
        <v>3861</v>
      </c>
      <c r="C199" s="10">
        <v>92</v>
      </c>
      <c r="D199" s="11"/>
      <c r="E199" s="11"/>
    </row>
    <row r="200" spans="1:5" ht="28" customHeight="1" x14ac:dyDescent="0.3">
      <c r="A200" s="10">
        <v>4</v>
      </c>
      <c r="B200" s="10">
        <v>1639</v>
      </c>
      <c r="C200" s="10">
        <v>80</v>
      </c>
      <c r="D200" s="11"/>
      <c r="E200" s="11"/>
    </row>
    <row r="201" spans="1:5" ht="28" customHeight="1" x14ac:dyDescent="0.3">
      <c r="A201" s="10">
        <v>5</v>
      </c>
      <c r="B201" s="10">
        <v>2594</v>
      </c>
      <c r="C201" s="10">
        <v>67</v>
      </c>
      <c r="D201" s="11"/>
      <c r="E201" s="11"/>
    </row>
    <row r="202" spans="1:5" ht="28" customHeight="1" x14ac:dyDescent="0.3">
      <c r="A202" s="10">
        <v>2</v>
      </c>
      <c r="B202" s="10">
        <v>1969</v>
      </c>
      <c r="C202" s="10">
        <v>57</v>
      </c>
      <c r="D202" s="11"/>
      <c r="E202" s="11"/>
    </row>
    <row r="203" spans="1:5" ht="28" customHeight="1" x14ac:dyDescent="0.3">
      <c r="A203" s="10">
        <v>3</v>
      </c>
      <c r="B203" s="10">
        <v>4277</v>
      </c>
      <c r="C203" s="10"/>
      <c r="D203" s="11"/>
      <c r="E203" s="11"/>
    </row>
    <row r="204" spans="1:5" ht="28" customHeight="1" x14ac:dyDescent="0.3">
      <c r="A204" s="10">
        <v>3</v>
      </c>
      <c r="B204" s="10">
        <v>1813</v>
      </c>
      <c r="C204" s="10">
        <v>88</v>
      </c>
      <c r="D204" s="11"/>
      <c r="E204" s="11"/>
    </row>
    <row r="205" spans="1:5" ht="28" customHeight="1" x14ac:dyDescent="0.3">
      <c r="A205" s="10">
        <v>6</v>
      </c>
      <c r="B205" s="10">
        <v>2230</v>
      </c>
      <c r="C205" s="10">
        <v>76</v>
      </c>
      <c r="D205" s="11"/>
      <c r="E205" s="11"/>
    </row>
    <row r="206" spans="1:5" ht="28" customHeight="1" x14ac:dyDescent="0.3">
      <c r="A206" s="10">
        <v>4</v>
      </c>
      <c r="B206" s="10">
        <v>1654</v>
      </c>
      <c r="C206" s="10">
        <v>96</v>
      </c>
      <c r="D206" s="11"/>
      <c r="E206" s="11"/>
    </row>
    <row r="207" spans="1:5" ht="28" customHeight="1" x14ac:dyDescent="0.3">
      <c r="A207" s="10">
        <v>1</v>
      </c>
      <c r="B207" s="10">
        <v>4167</v>
      </c>
      <c r="C207" s="10">
        <v>60</v>
      </c>
      <c r="D207" s="11"/>
      <c r="E207" s="11"/>
    </row>
    <row r="208" spans="1:5" ht="28" customHeight="1" x14ac:dyDescent="0.3">
      <c r="A208" s="10">
        <v>5</v>
      </c>
      <c r="B208" s="10">
        <v>3558</v>
      </c>
      <c r="C208" s="10">
        <v>68</v>
      </c>
      <c r="D208" s="11"/>
      <c r="E208" s="11"/>
    </row>
    <row r="209" spans="1:5" ht="28" customHeight="1" x14ac:dyDescent="0.3">
      <c r="A209" s="10">
        <v>2</v>
      </c>
      <c r="B209" s="10">
        <v>1380</v>
      </c>
      <c r="C209" s="10">
        <v>76</v>
      </c>
      <c r="D209" s="11"/>
      <c r="E209" s="11"/>
    </row>
    <row r="210" spans="1:5" ht="28" customHeight="1" x14ac:dyDescent="0.3">
      <c r="A210" s="10">
        <v>5</v>
      </c>
      <c r="B210" s="10">
        <v>2378</v>
      </c>
      <c r="C210" s="10">
        <v>99</v>
      </c>
      <c r="D210" s="11"/>
      <c r="E210" s="11"/>
    </row>
    <row r="211" spans="1:5" ht="28" customHeight="1" x14ac:dyDescent="0.3">
      <c r="A211" s="10">
        <v>1</v>
      </c>
      <c r="B211" s="10">
        <v>2767</v>
      </c>
      <c r="C211" s="10">
        <v>76</v>
      </c>
      <c r="D211" s="11"/>
      <c r="E211" s="11"/>
    </row>
    <row r="212" spans="1:5" ht="28" customHeight="1" x14ac:dyDescent="0.3">
      <c r="A212" s="10">
        <v>5</v>
      </c>
      <c r="B212" s="10">
        <v>2582</v>
      </c>
      <c r="C212" s="10">
        <v>100</v>
      </c>
      <c r="D212" s="11"/>
      <c r="E212" s="11"/>
    </row>
    <row r="213" spans="1:5" ht="28" customHeight="1" x14ac:dyDescent="0.3">
      <c r="A213" s="10">
        <v>6</v>
      </c>
      <c r="B213" s="10">
        <v>1519</v>
      </c>
      <c r="C213" s="10">
        <v>78</v>
      </c>
      <c r="D213" s="11"/>
      <c r="E213" s="11"/>
    </row>
    <row r="214" spans="1:5" ht="28" customHeight="1" x14ac:dyDescent="0.3">
      <c r="A214" s="10">
        <v>3</v>
      </c>
      <c r="B214" s="10">
        <v>2976</v>
      </c>
      <c r="C214" s="10">
        <v>80</v>
      </c>
      <c r="D214" s="11"/>
      <c r="E214" s="11"/>
    </row>
    <row r="215" spans="1:5" ht="28" customHeight="1" x14ac:dyDescent="0.3">
      <c r="A215" s="10">
        <v>1</v>
      </c>
      <c r="B215" s="10">
        <v>2308</v>
      </c>
      <c r="C215" s="10">
        <v>80</v>
      </c>
      <c r="D215" s="11"/>
      <c r="E215" s="11"/>
    </row>
    <row r="216" spans="1:5" ht="28" customHeight="1" x14ac:dyDescent="0.3">
      <c r="A216" s="10">
        <v>5</v>
      </c>
      <c r="B216" s="10">
        <v>2390</v>
      </c>
      <c r="C216" s="10">
        <v>99</v>
      </c>
      <c r="D216" s="11"/>
      <c r="E216" s="11"/>
    </row>
    <row r="217" spans="1:5" ht="28" customHeight="1" x14ac:dyDescent="0.3">
      <c r="A217" s="10">
        <v>6</v>
      </c>
      <c r="B217" s="10">
        <v>3216</v>
      </c>
      <c r="C217" s="10">
        <v>74</v>
      </c>
      <c r="D217" s="11"/>
      <c r="E217" s="11"/>
    </row>
    <row r="218" spans="1:5" ht="28" customHeight="1" x14ac:dyDescent="0.3">
      <c r="A218" s="10">
        <v>4</v>
      </c>
      <c r="B218" s="10">
        <v>1968</v>
      </c>
      <c r="C218" s="10">
        <v>82</v>
      </c>
      <c r="D218" s="11"/>
      <c r="E218" s="11"/>
    </row>
    <row r="219" spans="1:5" ht="28" customHeight="1" x14ac:dyDescent="0.3">
      <c r="A219" s="10">
        <v>5</v>
      </c>
      <c r="B219" s="10">
        <v>1742</v>
      </c>
      <c r="C219" s="10">
        <v>79</v>
      </c>
      <c r="D219" s="11"/>
      <c r="E219" s="11"/>
    </row>
    <row r="220" spans="1:5" ht="28" customHeight="1" x14ac:dyDescent="0.3">
      <c r="A220" s="10">
        <v>4</v>
      </c>
      <c r="B220" s="10">
        <v>2771</v>
      </c>
      <c r="C220" s="10">
        <v>85</v>
      </c>
      <c r="D220" s="11"/>
      <c r="E220" s="11"/>
    </row>
    <row r="221" spans="1:5" ht="28" customHeight="1" x14ac:dyDescent="0.3">
      <c r="A221" s="10">
        <v>1</v>
      </c>
      <c r="B221" s="10">
        <v>1668</v>
      </c>
      <c r="C221" s="10">
        <v>93</v>
      </c>
      <c r="D221" s="11"/>
      <c r="E221" s="11"/>
    </row>
    <row r="222" spans="1:5" ht="28" customHeight="1" x14ac:dyDescent="0.3">
      <c r="A222" s="10">
        <v>2</v>
      </c>
      <c r="B222" s="10">
        <v>2091</v>
      </c>
      <c r="C222" s="10">
        <v>63</v>
      </c>
      <c r="D222" s="11"/>
      <c r="E222" s="11"/>
    </row>
    <row r="223" spans="1:5" ht="28" customHeight="1" x14ac:dyDescent="0.3">
      <c r="A223" s="10">
        <v>1</v>
      </c>
      <c r="B223" s="10">
        <v>2733</v>
      </c>
      <c r="C223" s="10">
        <v>67</v>
      </c>
      <c r="D223" s="11"/>
      <c r="E223" s="11"/>
    </row>
    <row r="224" spans="1:5" ht="28" customHeight="1" x14ac:dyDescent="0.3">
      <c r="A224" s="10">
        <v>5</v>
      </c>
      <c r="B224" s="10">
        <v>3007</v>
      </c>
      <c r="C224" s="10">
        <v>84</v>
      </c>
      <c r="D224" s="11"/>
      <c r="E224" s="11"/>
    </row>
    <row r="225" spans="1:5" ht="28" customHeight="1" x14ac:dyDescent="0.3">
      <c r="A225" s="10">
        <v>3</v>
      </c>
      <c r="B225" s="10">
        <v>3719</v>
      </c>
      <c r="C225" s="10">
        <v>93</v>
      </c>
      <c r="D225" s="11"/>
      <c r="E225" s="11"/>
    </row>
    <row r="226" spans="1:5" ht="28" customHeight="1" x14ac:dyDescent="0.3">
      <c r="A226" s="10">
        <v>6</v>
      </c>
      <c r="B226" s="10">
        <v>2285</v>
      </c>
      <c r="C226" s="10">
        <v>79</v>
      </c>
      <c r="D226" s="11"/>
      <c r="E226" s="11"/>
    </row>
    <row r="227" spans="1:5" ht="28" customHeight="1" x14ac:dyDescent="0.3">
      <c r="A227" s="10">
        <v>2</v>
      </c>
      <c r="B227" s="10">
        <v>4287</v>
      </c>
      <c r="C227" s="10">
        <v>86</v>
      </c>
      <c r="D227" s="11"/>
      <c r="E227" s="11"/>
    </row>
    <row r="228" spans="1:5" ht="28" customHeight="1" x14ac:dyDescent="0.3">
      <c r="A228" s="10">
        <v>6</v>
      </c>
      <c r="B228" s="10">
        <v>2284</v>
      </c>
      <c r="C228" s="10">
        <v>95</v>
      </c>
      <c r="D228" s="11"/>
      <c r="E228" s="11"/>
    </row>
    <row r="229" spans="1:5" ht="28" customHeight="1" x14ac:dyDescent="0.3">
      <c r="A229" s="10">
        <v>4</v>
      </c>
      <c r="B229" s="10">
        <v>3363</v>
      </c>
      <c r="C229" s="10">
        <v>100</v>
      </c>
      <c r="D229" s="11"/>
      <c r="E2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F53-B2F8-4965-83A0-B5AD4A7241B9}">
  <dimension ref="A1:J1013"/>
  <sheetViews>
    <sheetView workbookViewId="0">
      <selection activeCell="F10" sqref="F10"/>
    </sheetView>
  </sheetViews>
  <sheetFormatPr baseColWidth="10" defaultColWidth="9.1640625" defaultRowHeight="26" x14ac:dyDescent="0.3"/>
  <cols>
    <col min="1" max="1" width="28.83203125" style="12" customWidth="1"/>
    <col min="2" max="2" width="30.5" style="12" customWidth="1"/>
    <col min="3" max="3" width="27.83203125" style="12" customWidth="1"/>
    <col min="4" max="5" width="7.1640625" style="3" customWidth="1"/>
    <col min="6" max="7" width="7.1640625" style="1" customWidth="1"/>
    <col min="8" max="8" width="34.1640625" style="1" customWidth="1"/>
    <col min="9" max="9" width="31.3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9</v>
      </c>
      <c r="B1" s="2" t="s">
        <v>10</v>
      </c>
      <c r="C1" s="2" t="s">
        <v>11</v>
      </c>
      <c r="D1" s="2"/>
      <c r="E1" s="2"/>
      <c r="G1" s="6"/>
      <c r="H1" s="6"/>
      <c r="I1" s="3"/>
      <c r="J1" s="6"/>
    </row>
    <row r="2" spans="1:10" ht="28" customHeight="1" x14ac:dyDescent="0.3">
      <c r="A2" s="10">
        <v>3</v>
      </c>
      <c r="B2" s="10">
        <v>10348</v>
      </c>
      <c r="C2" s="14">
        <v>26058.73</v>
      </c>
      <c r="D2" s="2"/>
      <c r="E2" s="2"/>
      <c r="G2" s="6"/>
      <c r="H2" s="6"/>
      <c r="I2" s="3"/>
      <c r="J2" s="6"/>
    </row>
    <row r="3" spans="1:10" ht="28" customHeight="1" x14ac:dyDescent="0.3">
      <c r="A3" s="10">
        <v>3</v>
      </c>
      <c r="B3" s="10">
        <v>10465</v>
      </c>
      <c r="C3" s="14">
        <v>20752.46</v>
      </c>
      <c r="D3" s="2"/>
      <c r="E3" s="2"/>
      <c r="G3" s="6"/>
      <c r="H3" s="7" t="s">
        <v>12</v>
      </c>
      <c r="I3" s="8">
        <f>COUNTA(B:B)-1</f>
        <v>1012</v>
      </c>
      <c r="J3" s="6"/>
    </row>
    <row r="4" spans="1:10" ht="28" customHeight="1" x14ac:dyDescent="0.3">
      <c r="A4" s="10">
        <v>3</v>
      </c>
      <c r="B4" s="10">
        <v>10509</v>
      </c>
      <c r="C4" s="14">
        <v>487142</v>
      </c>
      <c r="D4" s="2"/>
      <c r="E4" s="2"/>
      <c r="G4" s="6"/>
      <c r="H4" s="7" t="s">
        <v>13</v>
      </c>
      <c r="I4" s="8">
        <f>COUNT(C:C)</f>
        <v>1012</v>
      </c>
      <c r="J4" s="6"/>
    </row>
    <row r="5" spans="1:10" ht="28" customHeight="1" x14ac:dyDescent="0.3">
      <c r="A5" s="10">
        <v>3</v>
      </c>
      <c r="B5" s="10">
        <v>11014</v>
      </c>
      <c r="C5" s="14">
        <v>207044</v>
      </c>
      <c r="D5" s="2"/>
      <c r="E5" s="2"/>
      <c r="G5" s="6"/>
      <c r="H5" s="7"/>
      <c r="I5" s="8"/>
      <c r="J5" s="6"/>
    </row>
    <row r="6" spans="1:10" ht="28" customHeight="1" x14ac:dyDescent="0.3">
      <c r="A6" s="10">
        <v>3</v>
      </c>
      <c r="B6" s="10">
        <v>11088</v>
      </c>
      <c r="C6" s="14">
        <v>15103.03</v>
      </c>
      <c r="D6" s="2"/>
      <c r="E6" s="2"/>
      <c r="G6" s="6"/>
      <c r="H6" s="7" t="s">
        <v>8</v>
      </c>
      <c r="I6" s="17">
        <f>SUM(C:C)</f>
        <v>109827871.05999991</v>
      </c>
      <c r="J6" s="6"/>
    </row>
    <row r="7" spans="1:10" ht="28" customHeight="1" x14ac:dyDescent="0.3">
      <c r="A7" s="10">
        <v>3</v>
      </c>
      <c r="B7" s="10">
        <v>11913</v>
      </c>
      <c r="C7" s="14">
        <v>24461.71</v>
      </c>
      <c r="D7" s="2"/>
      <c r="E7" s="2"/>
      <c r="G7" s="6"/>
      <c r="H7" s="7"/>
      <c r="I7" s="8"/>
      <c r="J7" s="6"/>
    </row>
    <row r="8" spans="1:10" ht="28" customHeight="1" x14ac:dyDescent="0.3">
      <c r="A8" s="10">
        <v>3</v>
      </c>
      <c r="B8" s="10">
        <v>11922</v>
      </c>
      <c r="C8" s="14">
        <v>502240</v>
      </c>
      <c r="D8" s="2"/>
      <c r="E8" s="2"/>
      <c r="G8" s="6"/>
      <c r="H8" s="7" t="s">
        <v>0</v>
      </c>
      <c r="I8" s="17">
        <f>MAX(C:C)</f>
        <v>12407482</v>
      </c>
      <c r="J8" s="6"/>
    </row>
    <row r="9" spans="1:10" ht="28" customHeight="1" x14ac:dyDescent="0.3">
      <c r="A9" s="10">
        <v>3</v>
      </c>
      <c r="B9" s="10">
        <v>12894</v>
      </c>
      <c r="C9" s="14">
        <v>29087.96</v>
      </c>
      <c r="D9" s="2"/>
      <c r="E9" s="2"/>
      <c r="G9" s="6"/>
      <c r="H9" s="7" t="s">
        <v>1</v>
      </c>
      <c r="I9" s="17">
        <f>MIN(C:C)</f>
        <v>-1334</v>
      </c>
      <c r="J9" s="6"/>
    </row>
    <row r="10" spans="1:10" ht="28" customHeight="1" x14ac:dyDescent="0.3">
      <c r="A10" s="10">
        <v>3</v>
      </c>
      <c r="B10" s="10">
        <v>12984</v>
      </c>
      <c r="C10" s="14">
        <v>13134.11</v>
      </c>
      <c r="D10" s="2"/>
      <c r="E10" s="2"/>
      <c r="G10" s="6"/>
      <c r="H10" s="7" t="s">
        <v>2</v>
      </c>
      <c r="I10" s="17">
        <f>I8-I9</f>
        <v>12408816</v>
      </c>
      <c r="J10" s="6"/>
    </row>
    <row r="11" spans="1:10" ht="28" customHeight="1" x14ac:dyDescent="0.3">
      <c r="A11" s="10">
        <v>3</v>
      </c>
      <c r="B11" s="10">
        <v>12993</v>
      </c>
      <c r="C11" s="14">
        <v>34624.28</v>
      </c>
      <c r="D11" s="2"/>
      <c r="E11" s="2"/>
      <c r="G11" s="6"/>
      <c r="H11" s="15"/>
      <c r="I11" s="16"/>
      <c r="J11" s="6"/>
    </row>
    <row r="12" spans="1:10" ht="28" customHeight="1" x14ac:dyDescent="0.3">
      <c r="A12" s="10">
        <v>3</v>
      </c>
      <c r="B12" s="10">
        <v>13246</v>
      </c>
      <c r="C12" s="14">
        <v>7769.3</v>
      </c>
      <c r="D12" s="2"/>
      <c r="E12" s="2"/>
      <c r="G12" s="6"/>
      <c r="H12" s="15" t="s">
        <v>18</v>
      </c>
      <c r="I12" s="21">
        <f>AVERAGE(C:C)</f>
        <v>108525.56428853747</v>
      </c>
      <c r="J12" s="6"/>
    </row>
    <row r="13" spans="1:10" ht="28" customHeight="1" x14ac:dyDescent="0.3">
      <c r="A13" s="10">
        <v>3</v>
      </c>
      <c r="B13" s="10">
        <v>13930</v>
      </c>
      <c r="C13" s="14">
        <v>32554.240000000002</v>
      </c>
      <c r="D13" s="2"/>
      <c r="E13" s="2"/>
      <c r="G13" s="6"/>
      <c r="H13" s="15" t="s">
        <v>19</v>
      </c>
      <c r="I13" s="21">
        <f>MEDIAN(C:C)</f>
        <v>28790.97</v>
      </c>
      <c r="J13" s="6"/>
    </row>
    <row r="14" spans="1:10" ht="28" customHeight="1" x14ac:dyDescent="0.3">
      <c r="A14" s="10">
        <v>3</v>
      </c>
      <c r="B14" s="10">
        <v>14531</v>
      </c>
      <c r="C14" s="14">
        <v>23142.93</v>
      </c>
      <c r="D14" s="2"/>
      <c r="E14" s="2"/>
      <c r="G14" s="6"/>
      <c r="H14" s="15" t="s">
        <v>20</v>
      </c>
      <c r="I14" s="21" cm="1">
        <f t="array" ref="I14:I15">_xlfn.MODE.MULT(C:C)</f>
        <v>89091</v>
      </c>
      <c r="J14" s="6"/>
    </row>
    <row r="15" spans="1:10" ht="28" customHeight="1" x14ac:dyDescent="0.3">
      <c r="A15" s="10">
        <v>3</v>
      </c>
      <c r="B15" s="10">
        <v>14652</v>
      </c>
      <c r="C15" s="14">
        <v>23252.67</v>
      </c>
      <c r="D15" s="2"/>
      <c r="E15" s="2"/>
      <c r="G15" s="6"/>
      <c r="H15" s="15"/>
      <c r="I15" s="21">
        <v>119268</v>
      </c>
      <c r="J15" s="6"/>
    </row>
    <row r="16" spans="1:10" ht="28" customHeight="1" x14ac:dyDescent="0.3">
      <c r="A16" s="10">
        <v>3</v>
      </c>
      <c r="B16" s="10">
        <v>14945</v>
      </c>
      <c r="C16" s="14">
        <v>16864</v>
      </c>
      <c r="D16" s="2"/>
      <c r="E16" s="2"/>
      <c r="G16" s="6"/>
      <c r="H16" s="15"/>
      <c r="I16" s="16"/>
      <c r="J16" s="6"/>
    </row>
    <row r="17" spans="1:10" ht="28" customHeight="1" x14ac:dyDescent="0.3">
      <c r="A17" s="10">
        <v>3</v>
      </c>
      <c r="B17" s="10">
        <v>15221</v>
      </c>
      <c r="C17" s="14">
        <v>11120.32</v>
      </c>
      <c r="D17" s="2"/>
      <c r="E17" s="2"/>
      <c r="G17" s="6"/>
      <c r="H17" s="15"/>
      <c r="I17" s="16"/>
      <c r="J17" s="6"/>
    </row>
    <row r="18" spans="1:10" ht="28" customHeight="1" x14ac:dyDescent="0.3">
      <c r="A18" s="10">
        <v>3</v>
      </c>
      <c r="B18" s="10">
        <v>15448</v>
      </c>
      <c r="C18" s="14">
        <v>40807.25</v>
      </c>
      <c r="D18" s="2"/>
      <c r="E18" s="2"/>
      <c r="G18" s="6"/>
      <c r="H18" s="15" t="s">
        <v>28</v>
      </c>
      <c r="I18" s="16"/>
      <c r="J18" s="6"/>
    </row>
    <row r="19" spans="1:10" ht="28" customHeight="1" x14ac:dyDescent="0.3">
      <c r="A19" s="10">
        <v>3</v>
      </c>
      <c r="B19" s="10">
        <v>15641</v>
      </c>
      <c r="C19" s="14">
        <v>13492</v>
      </c>
      <c r="D19" s="2"/>
      <c r="E19" s="2"/>
      <c r="H19" s="15" t="s">
        <v>29</v>
      </c>
      <c r="I19" s="15"/>
    </row>
    <row r="20" spans="1:10" ht="28" customHeight="1" x14ac:dyDescent="0.3">
      <c r="A20" s="10">
        <v>3</v>
      </c>
      <c r="B20" s="10">
        <v>15792</v>
      </c>
      <c r="C20" s="14">
        <v>90259</v>
      </c>
      <c r="D20" s="2"/>
      <c r="E20" s="2"/>
    </row>
    <row r="21" spans="1:10" ht="28" customHeight="1" x14ac:dyDescent="0.3">
      <c r="A21" s="10">
        <v>3</v>
      </c>
      <c r="B21" s="10">
        <v>15935</v>
      </c>
      <c r="C21" s="14">
        <v>34599</v>
      </c>
      <c r="D21" s="2"/>
      <c r="E21" s="2"/>
    </row>
    <row r="22" spans="1:10" ht="28" customHeight="1" x14ac:dyDescent="0.3">
      <c r="A22" s="10">
        <v>3</v>
      </c>
      <c r="B22" s="10">
        <v>16127</v>
      </c>
      <c r="C22" s="14">
        <v>30689.16</v>
      </c>
      <c r="D22" s="2"/>
      <c r="E22" s="2"/>
    </row>
    <row r="23" spans="1:10" ht="28" customHeight="1" x14ac:dyDescent="0.3">
      <c r="A23" s="10">
        <v>3</v>
      </c>
      <c r="B23" s="10">
        <v>16171</v>
      </c>
      <c r="C23" s="14">
        <v>27026.47</v>
      </c>
      <c r="D23" s="2"/>
      <c r="E23" s="2"/>
    </row>
    <row r="24" spans="1:10" ht="28" customHeight="1" x14ac:dyDescent="0.3">
      <c r="A24" s="10">
        <v>3</v>
      </c>
      <c r="B24" s="10">
        <v>16536</v>
      </c>
      <c r="C24" s="14">
        <v>21742.41</v>
      </c>
      <c r="D24" s="2"/>
      <c r="E24" s="2"/>
    </row>
    <row r="25" spans="1:10" ht="28" customHeight="1" x14ac:dyDescent="0.3">
      <c r="A25" s="10">
        <v>3</v>
      </c>
      <c r="B25" s="10">
        <v>16580</v>
      </c>
      <c r="C25" s="14">
        <v>30237.68</v>
      </c>
      <c r="D25" s="2"/>
      <c r="E25" s="2"/>
    </row>
    <row r="26" spans="1:10" ht="28" customHeight="1" x14ac:dyDescent="0.3">
      <c r="A26" s="10">
        <v>3</v>
      </c>
      <c r="B26" s="10">
        <v>17344</v>
      </c>
      <c r="C26" s="14">
        <v>14987.16</v>
      </c>
      <c r="D26" s="2"/>
      <c r="E26" s="2"/>
    </row>
    <row r="27" spans="1:10" ht="28" customHeight="1" x14ac:dyDescent="0.3">
      <c r="A27" s="10">
        <v>3</v>
      </c>
      <c r="B27" s="10">
        <v>17865</v>
      </c>
      <c r="C27" s="14">
        <v>31956.93</v>
      </c>
      <c r="D27" s="2"/>
      <c r="E27" s="2"/>
    </row>
    <row r="28" spans="1:10" ht="28" customHeight="1" x14ac:dyDescent="0.3">
      <c r="A28" s="10">
        <v>3</v>
      </c>
      <c r="B28" s="10">
        <v>18049</v>
      </c>
      <c r="C28" s="14">
        <v>77706</v>
      </c>
      <c r="D28" s="2"/>
      <c r="E28" s="2"/>
    </row>
    <row r="29" spans="1:10" ht="28" customHeight="1" x14ac:dyDescent="0.3">
      <c r="A29" s="10">
        <v>3</v>
      </c>
      <c r="B29" s="10">
        <v>18170</v>
      </c>
      <c r="C29" s="14">
        <v>15935.1</v>
      </c>
      <c r="D29" s="2"/>
      <c r="E29" s="2"/>
    </row>
    <row r="30" spans="1:10" ht="28" customHeight="1" x14ac:dyDescent="0.3">
      <c r="A30" s="10">
        <v>3</v>
      </c>
      <c r="B30" s="10">
        <v>18320</v>
      </c>
      <c r="C30" s="14">
        <v>24538.17</v>
      </c>
      <c r="D30" s="2"/>
      <c r="E30" s="2"/>
    </row>
    <row r="31" spans="1:10" ht="28" customHeight="1" x14ac:dyDescent="0.3">
      <c r="A31" s="10">
        <v>3</v>
      </c>
      <c r="B31" s="10">
        <v>18718</v>
      </c>
      <c r="C31" s="14">
        <v>16054.18</v>
      </c>
      <c r="D31" s="2"/>
      <c r="E31" s="2"/>
    </row>
    <row r="32" spans="1:10" ht="28" customHeight="1" x14ac:dyDescent="0.3">
      <c r="A32" s="10">
        <v>3</v>
      </c>
      <c r="B32" s="10">
        <v>18795</v>
      </c>
      <c r="C32" s="14">
        <v>19018</v>
      </c>
      <c r="D32" s="2"/>
      <c r="E32" s="2"/>
    </row>
    <row r="33" spans="1:5" ht="28" customHeight="1" x14ac:dyDescent="0.3">
      <c r="A33" s="10">
        <v>3</v>
      </c>
      <c r="B33" s="10">
        <v>19183</v>
      </c>
      <c r="C33" s="14">
        <v>26315.99</v>
      </c>
      <c r="D33" s="2"/>
      <c r="E33" s="2"/>
    </row>
    <row r="34" spans="1:5" ht="28" customHeight="1" x14ac:dyDescent="0.3">
      <c r="A34" s="10">
        <v>3</v>
      </c>
      <c r="B34" s="10">
        <v>19481</v>
      </c>
      <c r="C34" s="14">
        <v>3409</v>
      </c>
      <c r="D34" s="2"/>
      <c r="E34" s="2"/>
    </row>
    <row r="35" spans="1:5" ht="28" customHeight="1" x14ac:dyDescent="0.3">
      <c r="A35" s="10">
        <v>3</v>
      </c>
      <c r="B35" s="10">
        <v>19821</v>
      </c>
      <c r="C35" s="14">
        <v>9762</v>
      </c>
      <c r="D35" s="2"/>
      <c r="E35" s="2"/>
    </row>
    <row r="36" spans="1:5" ht="28" customHeight="1" x14ac:dyDescent="0.3">
      <c r="A36" s="10">
        <v>3</v>
      </c>
      <c r="B36" s="10">
        <v>19837</v>
      </c>
      <c r="C36" s="14">
        <v>26495.91</v>
      </c>
      <c r="D36" s="2"/>
      <c r="E36" s="2"/>
    </row>
    <row r="37" spans="1:5" ht="28" customHeight="1" x14ac:dyDescent="0.3">
      <c r="A37" s="10">
        <v>3</v>
      </c>
      <c r="B37" s="10">
        <v>19996</v>
      </c>
      <c r="C37" s="14">
        <v>7506</v>
      </c>
      <c r="D37" s="2"/>
      <c r="E37" s="2"/>
    </row>
    <row r="38" spans="1:5" ht="28" customHeight="1" x14ac:dyDescent="0.3">
      <c r="A38" s="10">
        <v>3</v>
      </c>
      <c r="B38" s="10">
        <v>20278</v>
      </c>
      <c r="C38" s="14">
        <v>163306</v>
      </c>
      <c r="D38" s="2"/>
      <c r="E38" s="2"/>
    </row>
    <row r="39" spans="1:5" ht="28" customHeight="1" x14ac:dyDescent="0.3">
      <c r="A39" s="10">
        <v>3</v>
      </c>
      <c r="B39" s="10">
        <v>20310</v>
      </c>
      <c r="C39" s="14">
        <v>33633.9</v>
      </c>
      <c r="D39" s="2"/>
      <c r="E39" s="2"/>
    </row>
    <row r="40" spans="1:5" ht="28" customHeight="1" x14ac:dyDescent="0.3">
      <c r="A40" s="10">
        <v>3</v>
      </c>
      <c r="B40" s="10">
        <v>20819</v>
      </c>
      <c r="C40" s="14">
        <v>82613</v>
      </c>
      <c r="D40" s="2"/>
      <c r="E40" s="2"/>
    </row>
    <row r="41" spans="1:5" ht="28" customHeight="1" x14ac:dyDescent="0.3">
      <c r="A41" s="10">
        <v>3</v>
      </c>
      <c r="B41" s="10">
        <v>20920</v>
      </c>
      <c r="C41" s="14">
        <v>23092.89</v>
      </c>
      <c r="D41" s="2"/>
      <c r="E41" s="2"/>
    </row>
    <row r="42" spans="1:5" ht="28" customHeight="1" x14ac:dyDescent="0.3">
      <c r="A42" s="10">
        <v>3</v>
      </c>
      <c r="B42" s="10">
        <v>21012</v>
      </c>
      <c r="C42" s="14">
        <v>2550.87</v>
      </c>
      <c r="D42" s="2"/>
      <c r="E42" s="2"/>
    </row>
    <row r="43" spans="1:5" ht="28" customHeight="1" x14ac:dyDescent="0.3">
      <c r="A43" s="10">
        <v>3</v>
      </c>
      <c r="B43" s="10">
        <v>21260</v>
      </c>
      <c r="C43" s="14">
        <v>15940.39</v>
      </c>
      <c r="D43" s="2"/>
      <c r="E43" s="2"/>
    </row>
    <row r="44" spans="1:5" ht="28" customHeight="1" x14ac:dyDescent="0.3">
      <c r="A44" s="10">
        <v>3</v>
      </c>
      <c r="B44" s="10">
        <v>21542</v>
      </c>
      <c r="C44" s="14">
        <v>13985.21</v>
      </c>
      <c r="D44" s="2"/>
      <c r="E44" s="2"/>
    </row>
    <row r="45" spans="1:5" ht="28" customHeight="1" x14ac:dyDescent="0.3">
      <c r="A45" s="10">
        <v>3</v>
      </c>
      <c r="B45" s="10">
        <v>21937</v>
      </c>
      <c r="C45" s="14">
        <v>13744.81</v>
      </c>
      <c r="D45" s="2"/>
      <c r="E45" s="2"/>
    </row>
    <row r="46" spans="1:5" ht="28" customHeight="1" x14ac:dyDescent="0.3">
      <c r="A46" s="10">
        <v>3</v>
      </c>
      <c r="B46" s="10">
        <v>22052</v>
      </c>
      <c r="C46" s="14">
        <v>27310.97</v>
      </c>
      <c r="D46" s="2"/>
      <c r="E46" s="2"/>
    </row>
    <row r="47" spans="1:5" ht="28" customHeight="1" x14ac:dyDescent="0.3">
      <c r="A47" s="10">
        <v>3</v>
      </c>
      <c r="B47" s="10">
        <v>22357</v>
      </c>
      <c r="C47" s="14">
        <v>30184.71</v>
      </c>
      <c r="D47" s="2"/>
      <c r="E47" s="2"/>
    </row>
    <row r="48" spans="1:5" ht="28" customHeight="1" x14ac:dyDescent="0.3">
      <c r="A48" s="10">
        <v>3</v>
      </c>
      <c r="B48" s="10">
        <v>23498</v>
      </c>
      <c r="C48" s="14">
        <v>72431</v>
      </c>
      <c r="D48" s="2"/>
      <c r="E48" s="2"/>
    </row>
    <row r="49" spans="1:5" ht="28" customHeight="1" x14ac:dyDescent="0.3">
      <c r="A49" s="10">
        <v>3</v>
      </c>
      <c r="B49" s="10">
        <v>23760</v>
      </c>
      <c r="C49" s="14">
        <v>21820.34</v>
      </c>
      <c r="D49" s="2"/>
      <c r="E49" s="2"/>
    </row>
    <row r="50" spans="1:5" ht="28" customHeight="1" x14ac:dyDescent="0.3">
      <c r="A50" s="10">
        <v>3</v>
      </c>
      <c r="B50" s="10">
        <v>23778</v>
      </c>
      <c r="C50" s="14">
        <v>67844</v>
      </c>
      <c r="D50" s="2"/>
      <c r="E50" s="2"/>
    </row>
    <row r="51" spans="1:5" ht="28" customHeight="1" x14ac:dyDescent="0.3">
      <c r="A51" s="10">
        <v>3</v>
      </c>
      <c r="B51" s="10">
        <v>23998</v>
      </c>
      <c r="C51" s="14">
        <v>34319.67</v>
      </c>
      <c r="D51" s="2"/>
      <c r="E51" s="2"/>
    </row>
    <row r="52" spans="1:5" ht="28" customHeight="1" x14ac:dyDescent="0.3">
      <c r="A52" s="10">
        <v>3</v>
      </c>
      <c r="B52" s="10">
        <v>24002</v>
      </c>
      <c r="C52" s="14">
        <v>230.07</v>
      </c>
      <c r="D52" s="2"/>
      <c r="E52" s="2"/>
    </row>
    <row r="53" spans="1:5" ht="28" customHeight="1" x14ac:dyDescent="0.3">
      <c r="A53" s="10">
        <v>3</v>
      </c>
      <c r="B53" s="10">
        <v>24628</v>
      </c>
      <c r="C53" s="14">
        <v>215022</v>
      </c>
      <c r="D53" s="2"/>
      <c r="E53" s="2"/>
    </row>
    <row r="54" spans="1:5" ht="28" customHeight="1" x14ac:dyDescent="0.3">
      <c r="A54" s="10">
        <v>3</v>
      </c>
      <c r="B54" s="10">
        <v>24658</v>
      </c>
      <c r="C54" s="14">
        <v>38227.019999999997</v>
      </c>
      <c r="D54" s="2"/>
      <c r="E54" s="2"/>
    </row>
    <row r="55" spans="1:5" ht="28" customHeight="1" x14ac:dyDescent="0.3">
      <c r="A55" s="10">
        <v>3</v>
      </c>
      <c r="B55" s="10">
        <v>24791</v>
      </c>
      <c r="C55" s="14">
        <v>17873.09</v>
      </c>
      <c r="D55" s="2"/>
      <c r="E55" s="2"/>
    </row>
    <row r="56" spans="1:5" ht="28" customHeight="1" x14ac:dyDescent="0.3">
      <c r="A56" s="10">
        <v>3</v>
      </c>
      <c r="B56" s="10">
        <v>24797</v>
      </c>
      <c r="C56" s="14">
        <v>18791</v>
      </c>
      <c r="D56" s="2"/>
      <c r="E56" s="2"/>
    </row>
    <row r="57" spans="1:5" ht="28" customHeight="1" x14ac:dyDescent="0.3">
      <c r="A57" s="10">
        <v>3</v>
      </c>
      <c r="B57" s="10">
        <v>24876</v>
      </c>
      <c r="C57" s="14">
        <v>20934.75</v>
      </c>
      <c r="D57" s="2"/>
      <c r="E57" s="2"/>
    </row>
    <row r="58" spans="1:5" ht="28" customHeight="1" x14ac:dyDescent="0.3">
      <c r="A58" s="10">
        <v>3</v>
      </c>
      <c r="B58" s="10">
        <v>26501</v>
      </c>
      <c r="C58" s="14">
        <v>5193.63</v>
      </c>
      <c r="D58" s="2"/>
      <c r="E58" s="2"/>
    </row>
    <row r="59" spans="1:5" ht="28" customHeight="1" x14ac:dyDescent="0.3">
      <c r="A59" s="10">
        <v>3</v>
      </c>
      <c r="B59" s="10">
        <v>26946</v>
      </c>
      <c r="C59" s="14">
        <v>108355</v>
      </c>
      <c r="D59" s="2"/>
      <c r="E59" s="2"/>
    </row>
    <row r="60" spans="1:5" ht="28" customHeight="1" x14ac:dyDescent="0.3">
      <c r="A60" s="10">
        <v>3</v>
      </c>
      <c r="B60" s="10">
        <v>27225</v>
      </c>
      <c r="C60" s="14">
        <v>19874.150000000001</v>
      </c>
      <c r="D60" s="2"/>
      <c r="E60" s="2"/>
    </row>
    <row r="61" spans="1:5" ht="28" customHeight="1" x14ac:dyDescent="0.3">
      <c r="A61" s="10">
        <v>3</v>
      </c>
      <c r="B61" s="10">
        <v>28196</v>
      </c>
      <c r="C61" s="14">
        <v>199962</v>
      </c>
      <c r="D61" s="2"/>
      <c r="E61" s="2"/>
    </row>
    <row r="62" spans="1:5" ht="28" customHeight="1" x14ac:dyDescent="0.3">
      <c r="A62" s="10">
        <v>3</v>
      </c>
      <c r="B62" s="10">
        <v>28532</v>
      </c>
      <c r="C62" s="14">
        <v>-74</v>
      </c>
      <c r="D62" s="2"/>
      <c r="E62" s="2"/>
    </row>
    <row r="63" spans="1:5" ht="28" customHeight="1" x14ac:dyDescent="0.3">
      <c r="A63" s="10">
        <v>3</v>
      </c>
      <c r="B63" s="10">
        <v>28988</v>
      </c>
      <c r="C63" s="14">
        <v>4360.9799999999996</v>
      </c>
      <c r="D63" s="2"/>
      <c r="E63" s="2"/>
    </row>
    <row r="64" spans="1:5" ht="28" customHeight="1" x14ac:dyDescent="0.3">
      <c r="A64" s="10">
        <v>3</v>
      </c>
      <c r="B64" s="10">
        <v>29819</v>
      </c>
      <c r="C64" s="14">
        <v>147832</v>
      </c>
      <c r="D64" s="2"/>
      <c r="E64" s="2"/>
    </row>
    <row r="65" spans="1:5" ht="28" customHeight="1" x14ac:dyDescent="0.3">
      <c r="A65" s="10">
        <v>3</v>
      </c>
      <c r="B65" s="10">
        <v>29948</v>
      </c>
      <c r="C65" s="14">
        <v>13520.15</v>
      </c>
      <c r="D65" s="2"/>
      <c r="E65" s="2"/>
    </row>
    <row r="66" spans="1:5" ht="28" customHeight="1" x14ac:dyDescent="0.3">
      <c r="A66" s="10">
        <v>3</v>
      </c>
      <c r="B66" s="10">
        <v>30728</v>
      </c>
      <c r="C66" s="14">
        <v>32385.66</v>
      </c>
      <c r="D66" s="2"/>
      <c r="E66" s="2"/>
    </row>
    <row r="67" spans="1:5" ht="28" customHeight="1" x14ac:dyDescent="0.3">
      <c r="A67" s="10">
        <v>3</v>
      </c>
      <c r="B67" s="10">
        <v>32152</v>
      </c>
      <c r="C67" s="14">
        <v>22676.78</v>
      </c>
      <c r="D67" s="2"/>
      <c r="E67" s="2"/>
    </row>
    <row r="68" spans="1:5" ht="28" customHeight="1" x14ac:dyDescent="0.3">
      <c r="A68" s="10">
        <v>3</v>
      </c>
      <c r="B68" s="10">
        <v>32700</v>
      </c>
      <c r="C68" s="14">
        <v>14649.04</v>
      </c>
      <c r="D68" s="2"/>
      <c r="E68" s="2"/>
    </row>
    <row r="69" spans="1:5" ht="28" customHeight="1" x14ac:dyDescent="0.3">
      <c r="A69" s="10">
        <v>3</v>
      </c>
      <c r="B69" s="10">
        <v>33183</v>
      </c>
      <c r="C69" s="14">
        <v>15555.37</v>
      </c>
      <c r="D69" s="2"/>
      <c r="E69" s="2"/>
    </row>
    <row r="70" spans="1:5" ht="28" customHeight="1" x14ac:dyDescent="0.3">
      <c r="A70" s="10">
        <v>3</v>
      </c>
      <c r="B70" s="10">
        <v>34270</v>
      </c>
      <c r="C70" s="14">
        <v>3405.69</v>
      </c>
      <c r="D70" s="2"/>
      <c r="E70" s="2"/>
    </row>
    <row r="71" spans="1:5" ht="28" customHeight="1" x14ac:dyDescent="0.3">
      <c r="A71" s="10">
        <v>3</v>
      </c>
      <c r="B71" s="10">
        <v>36038</v>
      </c>
      <c r="C71" s="14">
        <v>33603.440000000002</v>
      </c>
      <c r="D71" s="2"/>
      <c r="E71" s="2"/>
    </row>
    <row r="72" spans="1:5" ht="28" customHeight="1" x14ac:dyDescent="0.3">
      <c r="A72" s="10">
        <v>3</v>
      </c>
      <c r="B72" s="10">
        <v>36134</v>
      </c>
      <c r="C72" s="14">
        <v>9209.02</v>
      </c>
      <c r="D72" s="2"/>
      <c r="E72" s="2"/>
    </row>
    <row r="73" spans="1:5" ht="28" customHeight="1" x14ac:dyDescent="0.3">
      <c r="A73" s="10">
        <v>3</v>
      </c>
      <c r="B73" s="10">
        <v>36197</v>
      </c>
      <c r="C73" s="14">
        <v>23593.09</v>
      </c>
      <c r="D73" s="2"/>
      <c r="E73" s="2"/>
    </row>
    <row r="74" spans="1:5" ht="28" customHeight="1" x14ac:dyDescent="0.3">
      <c r="A74" s="10">
        <v>3</v>
      </c>
      <c r="B74" s="10">
        <v>36862</v>
      </c>
      <c r="C74" s="14">
        <v>255552</v>
      </c>
      <c r="D74" s="2"/>
      <c r="E74" s="2"/>
    </row>
    <row r="75" spans="1:5" ht="28" customHeight="1" x14ac:dyDescent="0.3">
      <c r="A75" s="10">
        <v>3</v>
      </c>
      <c r="B75" s="10">
        <v>36905</v>
      </c>
      <c r="C75" s="14">
        <v>374673</v>
      </c>
      <c r="D75" s="2"/>
      <c r="E75" s="2"/>
    </row>
    <row r="76" spans="1:5" ht="28" customHeight="1" x14ac:dyDescent="0.3">
      <c r="A76" s="10">
        <v>3</v>
      </c>
      <c r="B76" s="10">
        <v>37074</v>
      </c>
      <c r="C76" s="14">
        <v>13305</v>
      </c>
      <c r="D76" s="2"/>
      <c r="E76" s="2"/>
    </row>
    <row r="77" spans="1:5" ht="28" customHeight="1" x14ac:dyDescent="0.3">
      <c r="A77" s="10">
        <v>3</v>
      </c>
      <c r="B77" s="10">
        <v>37177</v>
      </c>
      <c r="C77" s="14">
        <v>31340.51</v>
      </c>
      <c r="D77" s="2"/>
      <c r="E77" s="2"/>
    </row>
    <row r="78" spans="1:5" ht="28" customHeight="1" x14ac:dyDescent="0.3">
      <c r="A78" s="10">
        <v>3</v>
      </c>
      <c r="B78" s="10">
        <v>37911</v>
      </c>
      <c r="C78" s="14">
        <v>19167.05</v>
      </c>
      <c r="D78" s="2"/>
      <c r="E78" s="2"/>
    </row>
    <row r="79" spans="1:5" ht="28" customHeight="1" x14ac:dyDescent="0.3">
      <c r="A79" s="10">
        <v>3</v>
      </c>
      <c r="B79" s="10">
        <v>39618</v>
      </c>
      <c r="C79" s="14">
        <v>20061.62</v>
      </c>
      <c r="D79" s="2"/>
      <c r="E79" s="2"/>
    </row>
    <row r="80" spans="1:5" ht="28" customHeight="1" x14ac:dyDescent="0.3">
      <c r="A80" s="10">
        <v>3</v>
      </c>
      <c r="B80" s="10">
        <v>40071</v>
      </c>
      <c r="C80" s="14">
        <v>19529.650000000001</v>
      </c>
      <c r="D80" s="2"/>
      <c r="E80" s="2"/>
    </row>
    <row r="81" spans="1:5" ht="28" customHeight="1" x14ac:dyDescent="0.3">
      <c r="A81" s="10">
        <v>3</v>
      </c>
      <c r="B81" s="10">
        <v>42063</v>
      </c>
      <c r="C81" s="14">
        <v>154382</v>
      </c>
      <c r="D81" s="2"/>
      <c r="E81" s="2"/>
    </row>
    <row r="82" spans="1:5" ht="28" customHeight="1" x14ac:dyDescent="0.3">
      <c r="A82" s="10">
        <v>3</v>
      </c>
      <c r="B82" s="10">
        <v>42283</v>
      </c>
      <c r="C82" s="14">
        <v>19763</v>
      </c>
      <c r="D82" s="2"/>
      <c r="E82" s="2"/>
    </row>
    <row r="83" spans="1:5" ht="28" customHeight="1" x14ac:dyDescent="0.3">
      <c r="A83" s="10">
        <v>3</v>
      </c>
      <c r="B83" s="10">
        <v>42355</v>
      </c>
      <c r="C83" s="14">
        <v>6283.57</v>
      </c>
      <c r="D83" s="2"/>
      <c r="E83" s="2"/>
    </row>
    <row r="84" spans="1:5" ht="28" customHeight="1" x14ac:dyDescent="0.3">
      <c r="A84" s="10">
        <v>3</v>
      </c>
      <c r="B84" s="10">
        <v>42947</v>
      </c>
      <c r="C84" s="14">
        <v>44993.84</v>
      </c>
      <c r="D84" s="2"/>
      <c r="E84" s="2"/>
    </row>
    <row r="85" spans="1:5" ht="28" customHeight="1" x14ac:dyDescent="0.3">
      <c r="A85" s="10">
        <v>3</v>
      </c>
      <c r="B85" s="10">
        <v>42966</v>
      </c>
      <c r="C85" s="14">
        <v>-859</v>
      </c>
      <c r="D85" s="2"/>
      <c r="E85" s="2"/>
    </row>
    <row r="86" spans="1:5" ht="28" customHeight="1" x14ac:dyDescent="0.3">
      <c r="A86" s="10">
        <v>3</v>
      </c>
      <c r="B86" s="10">
        <v>43232</v>
      </c>
      <c r="C86" s="14">
        <v>195091</v>
      </c>
      <c r="D86" s="2"/>
      <c r="E86" s="2"/>
    </row>
    <row r="87" spans="1:5" ht="28" customHeight="1" x14ac:dyDescent="0.3">
      <c r="A87" s="10">
        <v>3</v>
      </c>
      <c r="B87" s="10">
        <v>43890</v>
      </c>
      <c r="C87" s="14">
        <v>14471.97</v>
      </c>
      <c r="D87" s="2"/>
      <c r="E87" s="2"/>
    </row>
    <row r="88" spans="1:5" ht="28" customHeight="1" x14ac:dyDescent="0.3">
      <c r="A88" s="10">
        <v>3</v>
      </c>
      <c r="B88" s="10">
        <v>44327</v>
      </c>
      <c r="C88" s="14">
        <v>25926.29</v>
      </c>
      <c r="D88" s="2"/>
      <c r="E88" s="2"/>
    </row>
    <row r="89" spans="1:5" ht="28" customHeight="1" x14ac:dyDescent="0.3">
      <c r="A89" s="10">
        <v>3</v>
      </c>
      <c r="B89" s="10">
        <v>44807</v>
      </c>
      <c r="C89" s="14">
        <v>35249.74</v>
      </c>
      <c r="D89" s="2"/>
      <c r="E89" s="2"/>
    </row>
    <row r="90" spans="1:5" ht="28" customHeight="1" x14ac:dyDescent="0.3">
      <c r="A90" s="10">
        <v>3</v>
      </c>
      <c r="B90" s="10">
        <v>46014</v>
      </c>
      <c r="C90" s="14">
        <v>128814</v>
      </c>
      <c r="D90" s="2"/>
      <c r="E90" s="2"/>
    </row>
    <row r="91" spans="1:5" ht="28" customHeight="1" x14ac:dyDescent="0.3">
      <c r="A91" s="10">
        <v>3</v>
      </c>
      <c r="B91" s="10">
        <v>46647</v>
      </c>
      <c r="C91" s="14">
        <v>381114</v>
      </c>
      <c r="D91" s="2"/>
      <c r="E91" s="2"/>
    </row>
    <row r="92" spans="1:5" ht="28" customHeight="1" x14ac:dyDescent="0.3">
      <c r="A92" s="10">
        <v>3</v>
      </c>
      <c r="B92" s="10">
        <v>47746</v>
      </c>
      <c r="C92" s="14">
        <v>22371.38</v>
      </c>
      <c r="D92" s="2"/>
      <c r="E92" s="2"/>
    </row>
    <row r="93" spans="1:5" ht="28" customHeight="1" x14ac:dyDescent="0.3">
      <c r="A93" s="10">
        <v>3</v>
      </c>
      <c r="B93" s="10">
        <v>48168</v>
      </c>
      <c r="C93" s="14">
        <v>11875.03</v>
      </c>
      <c r="D93" s="2"/>
      <c r="E93" s="2"/>
    </row>
    <row r="94" spans="1:5" ht="28" customHeight="1" x14ac:dyDescent="0.3">
      <c r="A94" s="10">
        <v>3</v>
      </c>
      <c r="B94" s="10">
        <v>48269</v>
      </c>
      <c r="C94" s="14">
        <v>10570</v>
      </c>
      <c r="D94" s="2"/>
      <c r="E94" s="2"/>
    </row>
    <row r="95" spans="1:5" ht="28" customHeight="1" x14ac:dyDescent="0.3">
      <c r="A95" s="10">
        <v>3</v>
      </c>
      <c r="B95" s="10">
        <v>48350</v>
      </c>
      <c r="C95" s="14">
        <v>223432</v>
      </c>
      <c r="D95" s="2"/>
      <c r="E95" s="2"/>
    </row>
    <row r="96" spans="1:5" ht="28" customHeight="1" x14ac:dyDescent="0.3">
      <c r="A96" s="10">
        <v>3</v>
      </c>
      <c r="B96" s="10">
        <v>48474</v>
      </c>
      <c r="C96" s="14">
        <v>70351</v>
      </c>
      <c r="D96" s="2"/>
      <c r="E96" s="2"/>
    </row>
    <row r="97" spans="1:5" ht="28" customHeight="1" x14ac:dyDescent="0.3">
      <c r="A97" s="10">
        <v>3</v>
      </c>
      <c r="B97" s="10">
        <v>48556</v>
      </c>
      <c r="C97" s="14">
        <v>9042.01</v>
      </c>
      <c r="D97" s="2"/>
      <c r="E97" s="2"/>
    </row>
    <row r="98" spans="1:5" ht="28" customHeight="1" x14ac:dyDescent="0.3">
      <c r="A98" s="10">
        <v>3</v>
      </c>
      <c r="B98" s="10">
        <v>48740</v>
      </c>
      <c r="C98" s="14">
        <v>88795</v>
      </c>
      <c r="D98" s="2"/>
      <c r="E98" s="2"/>
    </row>
    <row r="99" spans="1:5" ht="28" customHeight="1" x14ac:dyDescent="0.3">
      <c r="A99" s="10">
        <v>3</v>
      </c>
      <c r="B99" s="10">
        <v>48860</v>
      </c>
      <c r="C99" s="14">
        <v>10945.72</v>
      </c>
      <c r="D99" s="2"/>
      <c r="E99" s="2"/>
    </row>
    <row r="100" spans="1:5" ht="28" customHeight="1" x14ac:dyDescent="0.3">
      <c r="A100" s="10">
        <v>3</v>
      </c>
      <c r="B100" s="10">
        <v>49030</v>
      </c>
      <c r="C100" s="14">
        <v>31887.05</v>
      </c>
      <c r="D100" s="2"/>
      <c r="E100" s="2"/>
    </row>
    <row r="101" spans="1:5" ht="28" customHeight="1" x14ac:dyDescent="0.3">
      <c r="A101" s="10">
        <v>3</v>
      </c>
      <c r="B101" s="10">
        <v>49187</v>
      </c>
      <c r="C101" s="14">
        <v>67834</v>
      </c>
      <c r="D101" s="2"/>
      <c r="E101" s="2"/>
    </row>
    <row r="102" spans="1:5" ht="28" customHeight="1" x14ac:dyDescent="0.3">
      <c r="A102" s="10">
        <v>3</v>
      </c>
      <c r="B102" s="10">
        <v>49455</v>
      </c>
      <c r="C102" s="14">
        <v>7670.84</v>
      </c>
      <c r="D102" s="2"/>
      <c r="E102" s="2"/>
    </row>
    <row r="103" spans="1:5" ht="28" customHeight="1" x14ac:dyDescent="0.3">
      <c r="A103" s="10">
        <v>3</v>
      </c>
      <c r="B103" s="10">
        <v>49761</v>
      </c>
      <c r="C103" s="14">
        <v>140492</v>
      </c>
      <c r="D103" s="2"/>
      <c r="E103" s="2"/>
    </row>
    <row r="104" spans="1:5" ht="28" customHeight="1" x14ac:dyDescent="0.3">
      <c r="A104" s="10">
        <v>3</v>
      </c>
      <c r="B104" s="10">
        <v>49762</v>
      </c>
      <c r="C104" s="14">
        <v>54352</v>
      </c>
      <c r="D104" s="2"/>
      <c r="E104" s="2"/>
    </row>
    <row r="105" spans="1:5" ht="28" customHeight="1" x14ac:dyDescent="0.3">
      <c r="A105" s="10">
        <v>3</v>
      </c>
      <c r="B105" s="10">
        <v>50253</v>
      </c>
      <c r="C105" s="14">
        <v>29163.040000000001</v>
      </c>
      <c r="D105" s="2"/>
      <c r="E105" s="2"/>
    </row>
    <row r="106" spans="1:5" ht="28" customHeight="1" x14ac:dyDescent="0.3">
      <c r="A106" s="10">
        <v>3</v>
      </c>
      <c r="B106" s="10">
        <v>50395</v>
      </c>
      <c r="C106" s="14">
        <v>113391</v>
      </c>
      <c r="D106" s="2"/>
      <c r="E106" s="2"/>
    </row>
    <row r="107" spans="1:5" ht="28" customHeight="1" x14ac:dyDescent="0.3">
      <c r="A107" s="10">
        <v>3</v>
      </c>
      <c r="B107" s="10">
        <v>50538</v>
      </c>
      <c r="C107" s="14">
        <v>21670.19</v>
      </c>
      <c r="D107" s="2"/>
      <c r="E107" s="2"/>
    </row>
    <row r="108" spans="1:5" ht="28" customHeight="1" x14ac:dyDescent="0.3">
      <c r="A108" s="10">
        <v>3</v>
      </c>
      <c r="B108" s="10">
        <v>52490</v>
      </c>
      <c r="C108" s="14">
        <v>19237.03</v>
      </c>
      <c r="D108" s="2"/>
      <c r="E108" s="2"/>
    </row>
    <row r="109" spans="1:5" ht="28" customHeight="1" x14ac:dyDescent="0.3">
      <c r="A109" s="10">
        <v>3</v>
      </c>
      <c r="B109" s="10">
        <v>53243</v>
      </c>
      <c r="C109" s="14">
        <v>31255.45</v>
      </c>
      <c r="D109" s="2"/>
      <c r="E109" s="2"/>
    </row>
    <row r="110" spans="1:5" ht="28" customHeight="1" x14ac:dyDescent="0.3">
      <c r="A110" s="10">
        <v>3</v>
      </c>
      <c r="B110" s="10">
        <v>53381</v>
      </c>
      <c r="C110" s="14">
        <v>106839</v>
      </c>
      <c r="D110" s="2"/>
      <c r="E110" s="2"/>
    </row>
    <row r="111" spans="1:5" ht="28" customHeight="1" x14ac:dyDescent="0.3">
      <c r="A111" s="10">
        <v>3</v>
      </c>
      <c r="B111" s="10">
        <v>53471</v>
      </c>
      <c r="C111" s="14">
        <v>17778.560000000001</v>
      </c>
      <c r="D111" s="2"/>
      <c r="E111" s="2"/>
    </row>
    <row r="112" spans="1:5" ht="28" customHeight="1" x14ac:dyDescent="0.3">
      <c r="A112" s="10">
        <v>3</v>
      </c>
      <c r="B112" s="10">
        <v>53592</v>
      </c>
      <c r="C112" s="14">
        <v>15928.52</v>
      </c>
      <c r="D112" s="2"/>
      <c r="E112" s="2"/>
    </row>
    <row r="113" spans="1:5" ht="28" customHeight="1" x14ac:dyDescent="0.3">
      <c r="A113" s="10">
        <v>3</v>
      </c>
      <c r="B113" s="10">
        <v>54020</v>
      </c>
      <c r="C113" s="14">
        <v>25407.91</v>
      </c>
      <c r="D113" s="2"/>
      <c r="E113" s="2"/>
    </row>
    <row r="114" spans="1:5" ht="28" customHeight="1" x14ac:dyDescent="0.3">
      <c r="A114" s="10">
        <v>3</v>
      </c>
      <c r="B114" s="10">
        <v>54021</v>
      </c>
      <c r="C114" s="14">
        <v>28628.84</v>
      </c>
      <c r="D114" s="2"/>
      <c r="E114" s="2"/>
    </row>
    <row r="115" spans="1:5" ht="28" customHeight="1" x14ac:dyDescent="0.3">
      <c r="A115" s="10">
        <v>3</v>
      </c>
      <c r="B115" s="10">
        <v>54350</v>
      </c>
      <c r="C115" s="14">
        <v>93626</v>
      </c>
      <c r="D115" s="2"/>
      <c r="E115" s="2"/>
    </row>
    <row r="116" spans="1:5" ht="28" customHeight="1" x14ac:dyDescent="0.3">
      <c r="A116" s="10">
        <v>3</v>
      </c>
      <c r="B116" s="10">
        <v>54958</v>
      </c>
      <c r="C116" s="14">
        <v>18099.95</v>
      </c>
      <c r="D116" s="2"/>
      <c r="E116" s="2"/>
    </row>
    <row r="117" spans="1:5" ht="28" customHeight="1" x14ac:dyDescent="0.3">
      <c r="A117" s="10">
        <v>3</v>
      </c>
      <c r="B117" s="10">
        <v>55171</v>
      </c>
      <c r="C117" s="14">
        <v>273042</v>
      </c>
      <c r="D117" s="2"/>
      <c r="E117" s="2"/>
    </row>
    <row r="118" spans="1:5" ht="28" customHeight="1" x14ac:dyDescent="0.3">
      <c r="A118" s="10">
        <v>3</v>
      </c>
      <c r="B118" s="10">
        <v>56050</v>
      </c>
      <c r="C118" s="14">
        <v>780.31</v>
      </c>
      <c r="D118" s="2"/>
      <c r="E118" s="2"/>
    </row>
    <row r="119" spans="1:5" ht="28" customHeight="1" x14ac:dyDescent="0.3">
      <c r="A119" s="10">
        <v>3</v>
      </c>
      <c r="B119" s="10">
        <v>56135</v>
      </c>
      <c r="C119" s="14">
        <v>225629</v>
      </c>
      <c r="D119" s="2"/>
      <c r="E119" s="2"/>
    </row>
    <row r="120" spans="1:5" ht="28" customHeight="1" x14ac:dyDescent="0.3">
      <c r="A120" s="10">
        <v>3</v>
      </c>
      <c r="B120" s="10">
        <v>56847</v>
      </c>
      <c r="C120" s="14">
        <v>39469.660000000003</v>
      </c>
      <c r="D120" s="2"/>
      <c r="E120" s="2"/>
    </row>
    <row r="121" spans="1:5" ht="28" customHeight="1" x14ac:dyDescent="0.3">
      <c r="A121" s="10">
        <v>3</v>
      </c>
      <c r="B121" s="10">
        <v>57116</v>
      </c>
      <c r="C121" s="14">
        <v>9796.57</v>
      </c>
      <c r="D121" s="2"/>
      <c r="E121" s="2"/>
    </row>
    <row r="122" spans="1:5" ht="28" customHeight="1" x14ac:dyDescent="0.3">
      <c r="A122" s="10">
        <v>3</v>
      </c>
      <c r="B122" s="10">
        <v>57630</v>
      </c>
      <c r="C122" s="14">
        <v>25222.04</v>
      </c>
      <c r="D122" s="2"/>
      <c r="E122" s="2"/>
    </row>
    <row r="123" spans="1:5" ht="28" customHeight="1" x14ac:dyDescent="0.3">
      <c r="A123" s="10">
        <v>3</v>
      </c>
      <c r="B123" s="10">
        <v>57793</v>
      </c>
      <c r="C123" s="14">
        <v>4751.4799999999996</v>
      </c>
      <c r="D123" s="2"/>
      <c r="E123" s="2"/>
    </row>
    <row r="124" spans="1:5" ht="28" customHeight="1" x14ac:dyDescent="0.3">
      <c r="A124" s="10">
        <v>3</v>
      </c>
      <c r="B124" s="10">
        <v>57901</v>
      </c>
      <c r="C124" s="14">
        <v>-238</v>
      </c>
      <c r="D124" s="2"/>
      <c r="E124" s="2"/>
    </row>
    <row r="125" spans="1:5" ht="28" customHeight="1" x14ac:dyDescent="0.3">
      <c r="A125" s="10">
        <v>3</v>
      </c>
      <c r="B125" s="10">
        <v>58191</v>
      </c>
      <c r="C125" s="14">
        <v>197564</v>
      </c>
      <c r="D125" s="2"/>
      <c r="E125" s="2"/>
    </row>
    <row r="126" spans="1:5" ht="28" customHeight="1" x14ac:dyDescent="0.3">
      <c r="A126" s="10">
        <v>3</v>
      </c>
      <c r="B126" s="10">
        <v>58385</v>
      </c>
      <c r="C126" s="14">
        <v>91749</v>
      </c>
      <c r="D126" s="2"/>
      <c r="E126" s="2"/>
    </row>
    <row r="127" spans="1:5" ht="28" customHeight="1" x14ac:dyDescent="0.3">
      <c r="A127" s="10">
        <v>3</v>
      </c>
      <c r="B127" s="10">
        <v>58422</v>
      </c>
      <c r="C127" s="14">
        <v>30451.759999999998</v>
      </c>
      <c r="D127" s="2"/>
      <c r="E127" s="2"/>
    </row>
    <row r="128" spans="1:5" ht="28" customHeight="1" x14ac:dyDescent="0.3">
      <c r="A128" s="10">
        <v>3</v>
      </c>
      <c r="B128" s="10">
        <v>58623</v>
      </c>
      <c r="C128" s="14">
        <v>16711.560000000001</v>
      </c>
      <c r="D128" s="2"/>
      <c r="E128" s="2"/>
    </row>
    <row r="129" spans="1:5" ht="28" customHeight="1" x14ac:dyDescent="0.3">
      <c r="A129" s="10">
        <v>3</v>
      </c>
      <c r="B129" s="10">
        <v>59449</v>
      </c>
      <c r="C129" s="14">
        <v>20233.080000000002</v>
      </c>
      <c r="D129" s="2"/>
      <c r="E129" s="2"/>
    </row>
    <row r="130" spans="1:5" ht="28" customHeight="1" x14ac:dyDescent="0.3">
      <c r="A130" s="10">
        <v>3</v>
      </c>
      <c r="B130" s="10">
        <v>59596</v>
      </c>
      <c r="C130" s="14">
        <v>22260.02</v>
      </c>
      <c r="D130" s="2"/>
      <c r="E130" s="2"/>
    </row>
    <row r="131" spans="1:5" ht="28" customHeight="1" x14ac:dyDescent="0.3">
      <c r="A131" s="10">
        <v>3</v>
      </c>
      <c r="B131" s="10">
        <v>59721</v>
      </c>
      <c r="C131" s="14">
        <v>17369</v>
      </c>
      <c r="D131" s="2"/>
      <c r="E131" s="2"/>
    </row>
    <row r="132" spans="1:5" ht="28" customHeight="1" x14ac:dyDescent="0.3">
      <c r="A132" s="10">
        <v>3</v>
      </c>
      <c r="B132" s="10">
        <v>61594</v>
      </c>
      <c r="C132" s="14">
        <v>35238.589999999997</v>
      </c>
      <c r="D132" s="2"/>
      <c r="E132" s="2"/>
    </row>
    <row r="133" spans="1:5" ht="28" customHeight="1" x14ac:dyDescent="0.3">
      <c r="A133" s="10">
        <v>3</v>
      </c>
      <c r="B133" s="10">
        <v>61823</v>
      </c>
      <c r="C133" s="14">
        <v>15971.09</v>
      </c>
      <c r="D133" s="2"/>
      <c r="E133" s="2"/>
    </row>
    <row r="134" spans="1:5" ht="28" customHeight="1" x14ac:dyDescent="0.3">
      <c r="A134" s="10">
        <v>3</v>
      </c>
      <c r="B134" s="10">
        <v>61843</v>
      </c>
      <c r="C134" s="14">
        <v>90863</v>
      </c>
      <c r="D134" s="2"/>
      <c r="E134" s="2"/>
    </row>
    <row r="135" spans="1:5" ht="28" customHeight="1" x14ac:dyDescent="0.3">
      <c r="A135" s="10">
        <v>3</v>
      </c>
      <c r="B135" s="10">
        <v>61883</v>
      </c>
      <c r="C135" s="14">
        <v>26785.27</v>
      </c>
      <c r="D135" s="2"/>
      <c r="E135" s="2"/>
    </row>
    <row r="136" spans="1:5" ht="28" customHeight="1" x14ac:dyDescent="0.3">
      <c r="A136" s="10">
        <v>3</v>
      </c>
      <c r="B136" s="10">
        <v>61885</v>
      </c>
      <c r="C136" s="14">
        <v>337690</v>
      </c>
      <c r="D136" s="2"/>
      <c r="E136" s="2"/>
    </row>
    <row r="137" spans="1:5" ht="28" customHeight="1" x14ac:dyDescent="0.3">
      <c r="A137" s="10">
        <v>3</v>
      </c>
      <c r="B137" s="10">
        <v>62019</v>
      </c>
      <c r="C137" s="14">
        <v>77193</v>
      </c>
      <c r="D137" s="2"/>
      <c r="E137" s="2"/>
    </row>
    <row r="138" spans="1:5" ht="28" customHeight="1" x14ac:dyDescent="0.3">
      <c r="A138" s="10">
        <v>3</v>
      </c>
      <c r="B138" s="10">
        <v>62236</v>
      </c>
      <c r="C138" s="14">
        <v>30917.69</v>
      </c>
      <c r="D138" s="2"/>
      <c r="E138" s="2"/>
    </row>
    <row r="139" spans="1:5" ht="28" customHeight="1" x14ac:dyDescent="0.3">
      <c r="A139" s="10">
        <v>3</v>
      </c>
      <c r="B139" s="10">
        <v>62422</v>
      </c>
      <c r="C139" s="14">
        <v>155692</v>
      </c>
      <c r="D139" s="2"/>
      <c r="E139" s="2"/>
    </row>
    <row r="140" spans="1:5" ht="28" customHeight="1" x14ac:dyDescent="0.3">
      <c r="A140" s="10">
        <v>3</v>
      </c>
      <c r="B140" s="10">
        <v>62509</v>
      </c>
      <c r="C140" s="14">
        <v>12350.1</v>
      </c>
      <c r="D140" s="2"/>
      <c r="E140" s="2"/>
    </row>
    <row r="141" spans="1:5" ht="28" customHeight="1" x14ac:dyDescent="0.3">
      <c r="A141" s="10">
        <v>3</v>
      </c>
      <c r="B141" s="10">
        <v>62655</v>
      </c>
      <c r="C141" s="14">
        <v>691</v>
      </c>
      <c r="D141" s="2"/>
      <c r="E141" s="2"/>
    </row>
    <row r="142" spans="1:5" ht="28" customHeight="1" x14ac:dyDescent="0.3">
      <c r="A142" s="10">
        <v>3</v>
      </c>
      <c r="B142" s="10">
        <v>63428</v>
      </c>
      <c r="C142" s="14">
        <v>31783.98</v>
      </c>
      <c r="D142" s="2"/>
      <c r="E142" s="2"/>
    </row>
    <row r="143" spans="1:5" ht="28" customHeight="1" x14ac:dyDescent="0.3">
      <c r="A143" s="10">
        <v>3</v>
      </c>
      <c r="B143" s="10">
        <v>63992</v>
      </c>
      <c r="C143" s="14">
        <v>28205.73</v>
      </c>
      <c r="D143" s="2"/>
      <c r="E143" s="2"/>
    </row>
    <row r="144" spans="1:5" ht="28" customHeight="1" x14ac:dyDescent="0.3">
      <c r="A144" s="10">
        <v>3</v>
      </c>
      <c r="B144" s="10">
        <v>65165</v>
      </c>
      <c r="C144" s="14">
        <v>11440</v>
      </c>
      <c r="D144" s="2"/>
      <c r="E144" s="2"/>
    </row>
    <row r="145" spans="1:5" ht="28" customHeight="1" x14ac:dyDescent="0.3">
      <c r="A145" s="10">
        <v>3</v>
      </c>
      <c r="B145" s="10">
        <v>65240</v>
      </c>
      <c r="C145" s="14">
        <v>24177.119999999999</v>
      </c>
      <c r="D145" s="2"/>
      <c r="E145" s="2"/>
    </row>
    <row r="146" spans="1:5" ht="28" customHeight="1" x14ac:dyDescent="0.3">
      <c r="A146" s="10">
        <v>3</v>
      </c>
      <c r="B146" s="10">
        <v>65250</v>
      </c>
      <c r="C146" s="14">
        <v>39248.019999999997</v>
      </c>
      <c r="D146" s="2"/>
      <c r="E146" s="2"/>
    </row>
    <row r="147" spans="1:5" ht="28" customHeight="1" x14ac:dyDescent="0.3">
      <c r="A147" s="10">
        <v>3</v>
      </c>
      <c r="B147" s="10">
        <v>65420</v>
      </c>
      <c r="C147" s="14">
        <v>15779.56</v>
      </c>
      <c r="D147" s="2"/>
      <c r="E147" s="2"/>
    </row>
    <row r="148" spans="1:5" ht="28" customHeight="1" x14ac:dyDescent="0.3">
      <c r="A148" s="10">
        <v>3</v>
      </c>
      <c r="B148" s="10">
        <v>65452</v>
      </c>
      <c r="C148" s="14">
        <v>13189.23</v>
      </c>
      <c r="D148" s="2"/>
      <c r="E148" s="2"/>
    </row>
    <row r="149" spans="1:5" ht="28" customHeight="1" x14ac:dyDescent="0.3">
      <c r="A149" s="10">
        <v>3</v>
      </c>
      <c r="B149" s="10">
        <v>65626</v>
      </c>
      <c r="C149" s="14">
        <v>15592.72</v>
      </c>
      <c r="D149" s="2"/>
      <c r="E149" s="2"/>
    </row>
    <row r="150" spans="1:5" ht="28" customHeight="1" x14ac:dyDescent="0.3">
      <c r="A150" s="10">
        <v>3</v>
      </c>
      <c r="B150" s="10">
        <v>65914</v>
      </c>
      <c r="C150" s="14">
        <v>102484</v>
      </c>
      <c r="D150" s="2"/>
      <c r="E150" s="2"/>
    </row>
    <row r="151" spans="1:5" ht="28" customHeight="1" x14ac:dyDescent="0.3">
      <c r="A151" s="10">
        <v>3</v>
      </c>
      <c r="B151" s="10">
        <v>66812</v>
      </c>
      <c r="C151" s="14">
        <v>68795</v>
      </c>
      <c r="D151" s="2"/>
      <c r="E151" s="2"/>
    </row>
    <row r="152" spans="1:5" ht="28" customHeight="1" x14ac:dyDescent="0.3">
      <c r="A152" s="10">
        <v>3</v>
      </c>
      <c r="B152" s="10">
        <v>67119</v>
      </c>
      <c r="C152" s="14">
        <v>199404</v>
      </c>
      <c r="D152" s="2"/>
      <c r="E152" s="2"/>
    </row>
    <row r="153" spans="1:5" ht="28" customHeight="1" x14ac:dyDescent="0.3">
      <c r="A153" s="10">
        <v>3</v>
      </c>
      <c r="B153" s="10">
        <v>67305</v>
      </c>
      <c r="C153" s="14">
        <v>17263.91</v>
      </c>
      <c r="D153" s="2"/>
      <c r="E153" s="2"/>
    </row>
    <row r="154" spans="1:5" ht="28" customHeight="1" x14ac:dyDescent="0.3">
      <c r="A154" s="10">
        <v>3</v>
      </c>
      <c r="B154" s="10">
        <v>67491</v>
      </c>
      <c r="C154" s="14">
        <v>20957.509999999998</v>
      </c>
      <c r="D154" s="2"/>
      <c r="E154" s="2"/>
    </row>
    <row r="155" spans="1:5" ht="28" customHeight="1" x14ac:dyDescent="0.3">
      <c r="A155" s="10">
        <v>3</v>
      </c>
      <c r="B155" s="10">
        <v>67885</v>
      </c>
      <c r="C155" s="14">
        <v>39188.49</v>
      </c>
      <c r="D155" s="2"/>
      <c r="E155" s="2"/>
    </row>
    <row r="156" spans="1:5" ht="28" customHeight="1" x14ac:dyDescent="0.3">
      <c r="A156" s="10">
        <v>3</v>
      </c>
      <c r="B156" s="10">
        <v>67910</v>
      </c>
      <c r="C156" s="14">
        <v>1337.79</v>
      </c>
      <c r="D156" s="2"/>
      <c r="E156" s="2"/>
    </row>
    <row r="157" spans="1:5" ht="28" customHeight="1" x14ac:dyDescent="0.3">
      <c r="A157" s="10">
        <v>3</v>
      </c>
      <c r="B157" s="10">
        <v>67944</v>
      </c>
      <c r="C157" s="14">
        <v>43316.27</v>
      </c>
      <c r="D157" s="2"/>
      <c r="E157" s="2"/>
    </row>
    <row r="158" spans="1:5" ht="28" customHeight="1" x14ac:dyDescent="0.3">
      <c r="A158" s="10">
        <v>3</v>
      </c>
      <c r="B158" s="10">
        <v>68009</v>
      </c>
      <c r="C158" s="14">
        <v>290420</v>
      </c>
      <c r="D158" s="2"/>
      <c r="E158" s="2"/>
    </row>
    <row r="159" spans="1:5" ht="28" customHeight="1" x14ac:dyDescent="0.3">
      <c r="A159" s="10">
        <v>3</v>
      </c>
      <c r="B159" s="10">
        <v>68216</v>
      </c>
      <c r="C159" s="14">
        <v>22559.25</v>
      </c>
      <c r="D159" s="2"/>
      <c r="E159" s="2"/>
    </row>
    <row r="160" spans="1:5" ht="28" customHeight="1" x14ac:dyDescent="0.3">
      <c r="A160" s="10">
        <v>3</v>
      </c>
      <c r="B160" s="10">
        <v>68756</v>
      </c>
      <c r="C160" s="14">
        <v>29700.23</v>
      </c>
      <c r="D160" s="2"/>
      <c r="E160" s="2"/>
    </row>
    <row r="161" spans="1:5" ht="28" customHeight="1" x14ac:dyDescent="0.3">
      <c r="A161" s="10">
        <v>3</v>
      </c>
      <c r="B161" s="10">
        <v>68938</v>
      </c>
      <c r="C161" s="14">
        <v>34516</v>
      </c>
      <c r="D161" s="2"/>
      <c r="E161" s="2"/>
    </row>
    <row r="162" spans="1:5" ht="28" customHeight="1" x14ac:dyDescent="0.3">
      <c r="A162" s="10">
        <v>3</v>
      </c>
      <c r="B162" s="10">
        <v>69307</v>
      </c>
      <c r="C162" s="14">
        <v>117471</v>
      </c>
      <c r="D162" s="2"/>
      <c r="E162" s="2"/>
    </row>
    <row r="163" spans="1:5" ht="28" customHeight="1" x14ac:dyDescent="0.3">
      <c r="A163" s="10">
        <v>3</v>
      </c>
      <c r="B163" s="10">
        <v>69544</v>
      </c>
      <c r="C163" s="14">
        <v>38374</v>
      </c>
      <c r="D163" s="2"/>
      <c r="E163" s="2"/>
    </row>
    <row r="164" spans="1:5" ht="28" customHeight="1" x14ac:dyDescent="0.3">
      <c r="A164" s="10">
        <v>3</v>
      </c>
      <c r="B164" s="10">
        <v>70035</v>
      </c>
      <c r="C164" s="14">
        <v>379074</v>
      </c>
      <c r="D164" s="2"/>
      <c r="E164" s="2"/>
    </row>
    <row r="165" spans="1:5" ht="28" customHeight="1" x14ac:dyDescent="0.3">
      <c r="A165" s="10">
        <v>3</v>
      </c>
      <c r="B165" s="10">
        <v>70233</v>
      </c>
      <c r="C165" s="14">
        <v>17533.37</v>
      </c>
      <c r="D165" s="2"/>
      <c r="E165" s="2"/>
    </row>
    <row r="166" spans="1:5" ht="28" customHeight="1" x14ac:dyDescent="0.3">
      <c r="A166" s="10">
        <v>3</v>
      </c>
      <c r="B166" s="10">
        <v>71147</v>
      </c>
      <c r="C166" s="14">
        <v>32992.559999999998</v>
      </c>
      <c r="D166" s="2"/>
      <c r="E166" s="2"/>
    </row>
    <row r="167" spans="1:5" ht="28" customHeight="1" x14ac:dyDescent="0.3">
      <c r="A167" s="10">
        <v>3</v>
      </c>
      <c r="B167" s="10">
        <v>71163</v>
      </c>
      <c r="C167" s="14">
        <v>20273.87</v>
      </c>
      <c r="D167" s="2"/>
      <c r="E167" s="2"/>
    </row>
    <row r="168" spans="1:5" ht="28" customHeight="1" x14ac:dyDescent="0.3">
      <c r="A168" s="10">
        <v>3</v>
      </c>
      <c r="B168" s="10">
        <v>71345</v>
      </c>
      <c r="C168" s="14">
        <v>376930</v>
      </c>
      <c r="D168" s="2"/>
      <c r="E168" s="2"/>
    </row>
    <row r="169" spans="1:5" ht="28" customHeight="1" x14ac:dyDescent="0.3">
      <c r="A169" s="10">
        <v>3</v>
      </c>
      <c r="B169" s="10">
        <v>72024</v>
      </c>
      <c r="C169" s="14">
        <v>12702.17</v>
      </c>
      <c r="D169" s="2"/>
      <c r="E169" s="2"/>
    </row>
    <row r="170" spans="1:5" ht="28" customHeight="1" x14ac:dyDescent="0.3">
      <c r="A170" s="10">
        <v>3</v>
      </c>
      <c r="B170" s="10">
        <v>72341</v>
      </c>
      <c r="C170" s="14">
        <v>355395</v>
      </c>
      <c r="D170" s="2"/>
      <c r="E170" s="2"/>
    </row>
    <row r="171" spans="1:5" ht="28" customHeight="1" x14ac:dyDescent="0.3">
      <c r="A171" s="10">
        <v>3</v>
      </c>
      <c r="B171" s="10">
        <v>72482</v>
      </c>
      <c r="C171" s="14">
        <v>17620</v>
      </c>
      <c r="D171" s="2"/>
      <c r="E171" s="2"/>
    </row>
    <row r="172" spans="1:5" ht="28" customHeight="1" x14ac:dyDescent="0.3">
      <c r="A172" s="10">
        <v>3</v>
      </c>
      <c r="B172" s="10">
        <v>72716</v>
      </c>
      <c r="C172" s="14">
        <v>13050.41</v>
      </c>
      <c r="D172" s="2"/>
      <c r="E172" s="2"/>
    </row>
    <row r="173" spans="1:5" ht="28" customHeight="1" x14ac:dyDescent="0.3">
      <c r="A173" s="10">
        <v>3</v>
      </c>
      <c r="B173" s="10">
        <v>72897</v>
      </c>
      <c r="C173" s="14">
        <v>-674.02</v>
      </c>
      <c r="D173" s="2"/>
      <c r="E173" s="2"/>
    </row>
    <row r="174" spans="1:5" ht="28" customHeight="1" x14ac:dyDescent="0.3">
      <c r="A174" s="10">
        <v>3</v>
      </c>
      <c r="B174" s="10">
        <v>73146</v>
      </c>
      <c r="C174" s="14">
        <v>13508.15</v>
      </c>
      <c r="D174" s="2"/>
      <c r="E174" s="2"/>
    </row>
    <row r="175" spans="1:5" ht="28" customHeight="1" x14ac:dyDescent="0.3">
      <c r="A175" s="10">
        <v>3</v>
      </c>
      <c r="B175" s="10">
        <v>73194</v>
      </c>
      <c r="C175" s="14">
        <v>23782.63</v>
      </c>
      <c r="D175" s="2"/>
      <c r="E175" s="2"/>
    </row>
    <row r="176" spans="1:5" ht="28" customHeight="1" x14ac:dyDescent="0.3">
      <c r="A176" s="10">
        <v>3</v>
      </c>
      <c r="B176" s="10">
        <v>73364</v>
      </c>
      <c r="C176" s="14">
        <v>15130.04</v>
      </c>
      <c r="D176" s="2"/>
      <c r="E176" s="2"/>
    </row>
    <row r="177" spans="1:5" ht="28" customHeight="1" x14ac:dyDescent="0.3">
      <c r="A177" s="10">
        <v>3</v>
      </c>
      <c r="B177" s="10">
        <v>73448</v>
      </c>
      <c r="C177" s="14">
        <v>30314</v>
      </c>
      <c r="D177" s="2"/>
      <c r="E177" s="2"/>
    </row>
    <row r="178" spans="1:5" ht="28" customHeight="1" x14ac:dyDescent="0.3">
      <c r="A178" s="10">
        <v>3</v>
      </c>
      <c r="B178" s="10">
        <v>73602</v>
      </c>
      <c r="C178" s="14">
        <v>311756</v>
      </c>
      <c r="D178" s="2"/>
      <c r="E178" s="2"/>
    </row>
    <row r="179" spans="1:5" ht="28" customHeight="1" x14ac:dyDescent="0.3">
      <c r="A179" s="10">
        <v>3</v>
      </c>
      <c r="B179" s="10">
        <v>74633</v>
      </c>
      <c r="C179" s="14">
        <v>18360.36</v>
      </c>
      <c r="D179" s="2"/>
      <c r="E179" s="2"/>
    </row>
    <row r="180" spans="1:5" ht="28" customHeight="1" x14ac:dyDescent="0.3">
      <c r="A180" s="10">
        <v>3</v>
      </c>
      <c r="B180" s="10">
        <v>74702</v>
      </c>
      <c r="C180" s="14">
        <v>45039</v>
      </c>
      <c r="D180" s="2"/>
      <c r="E180" s="2"/>
    </row>
    <row r="181" spans="1:5" ht="28" customHeight="1" x14ac:dyDescent="0.3">
      <c r="A181" s="10">
        <v>3</v>
      </c>
      <c r="B181" s="10">
        <v>75265</v>
      </c>
      <c r="C181" s="14">
        <v>489759</v>
      </c>
      <c r="D181" s="2"/>
      <c r="E181" s="2"/>
    </row>
    <row r="182" spans="1:5" ht="28" customHeight="1" x14ac:dyDescent="0.3">
      <c r="A182" s="10">
        <v>3</v>
      </c>
      <c r="B182" s="10">
        <v>75301</v>
      </c>
      <c r="C182" s="14">
        <v>34032</v>
      </c>
      <c r="D182" s="2"/>
      <c r="E182" s="2"/>
    </row>
    <row r="183" spans="1:5" ht="28" customHeight="1" x14ac:dyDescent="0.3">
      <c r="A183" s="10">
        <v>3</v>
      </c>
      <c r="B183" s="10">
        <v>75530</v>
      </c>
      <c r="C183" s="14">
        <v>94915</v>
      </c>
      <c r="D183" s="2"/>
      <c r="E183" s="2"/>
    </row>
    <row r="184" spans="1:5" ht="28" customHeight="1" x14ac:dyDescent="0.3">
      <c r="A184" s="10">
        <v>3</v>
      </c>
      <c r="B184" s="10">
        <v>75857</v>
      </c>
      <c r="C184" s="14">
        <v>37945.72</v>
      </c>
      <c r="D184" s="2"/>
      <c r="E184" s="2"/>
    </row>
    <row r="185" spans="1:5" ht="28" customHeight="1" x14ac:dyDescent="0.3">
      <c r="A185" s="10">
        <v>3</v>
      </c>
      <c r="B185" s="10">
        <v>76288</v>
      </c>
      <c r="C185" s="14">
        <v>35655.879999999997</v>
      </c>
      <c r="D185" s="2"/>
      <c r="E185" s="2"/>
    </row>
    <row r="186" spans="1:5" ht="28" customHeight="1" x14ac:dyDescent="0.3">
      <c r="A186" s="10">
        <v>3</v>
      </c>
      <c r="B186" s="10">
        <v>76357</v>
      </c>
      <c r="C186" s="14">
        <v>10311.32</v>
      </c>
      <c r="D186" s="2"/>
      <c r="E186" s="2"/>
    </row>
    <row r="187" spans="1:5" ht="28" customHeight="1" x14ac:dyDescent="0.3">
      <c r="A187" s="10">
        <v>3</v>
      </c>
      <c r="B187" s="10">
        <v>76437</v>
      </c>
      <c r="C187" s="14">
        <v>1036</v>
      </c>
      <c r="D187" s="2"/>
      <c r="E187" s="2"/>
    </row>
    <row r="188" spans="1:5" ht="28" customHeight="1" x14ac:dyDescent="0.3">
      <c r="A188" s="10">
        <v>3</v>
      </c>
      <c r="B188" s="10">
        <v>76535</v>
      </c>
      <c r="C188" s="14">
        <v>72357</v>
      </c>
      <c r="D188" s="2"/>
      <c r="E188" s="2"/>
    </row>
    <row r="189" spans="1:5" ht="28" customHeight="1" x14ac:dyDescent="0.3">
      <c r="A189" s="10">
        <v>3</v>
      </c>
      <c r="B189" s="10">
        <v>76628</v>
      </c>
      <c r="C189" s="14">
        <v>144199</v>
      </c>
      <c r="D189" s="2"/>
      <c r="E189" s="2"/>
    </row>
    <row r="190" spans="1:5" ht="28" customHeight="1" x14ac:dyDescent="0.3">
      <c r="A190" s="10">
        <v>3</v>
      </c>
      <c r="B190" s="10">
        <v>77484</v>
      </c>
      <c r="C190" s="14">
        <v>17361.66</v>
      </c>
      <c r="D190" s="2"/>
      <c r="E190" s="2"/>
    </row>
    <row r="191" spans="1:5" ht="28" customHeight="1" x14ac:dyDescent="0.3">
      <c r="A191" s="10">
        <v>3</v>
      </c>
      <c r="B191" s="10">
        <v>77501</v>
      </c>
      <c r="C191" s="14">
        <v>24820.93</v>
      </c>
      <c r="D191" s="2"/>
      <c r="E191" s="2"/>
    </row>
    <row r="192" spans="1:5" ht="28" customHeight="1" x14ac:dyDescent="0.3">
      <c r="A192" s="10">
        <v>3</v>
      </c>
      <c r="B192" s="10">
        <v>78203</v>
      </c>
      <c r="C192" s="14">
        <v>35714.83</v>
      </c>
      <c r="D192" s="2"/>
      <c r="E192" s="2"/>
    </row>
    <row r="193" spans="1:5" ht="28" customHeight="1" x14ac:dyDescent="0.3">
      <c r="A193" s="10">
        <v>3</v>
      </c>
      <c r="B193" s="10">
        <v>78972</v>
      </c>
      <c r="C193" s="14">
        <v>22544.44</v>
      </c>
      <c r="D193" s="2"/>
      <c r="E193" s="2"/>
    </row>
    <row r="194" spans="1:5" ht="28" customHeight="1" x14ac:dyDescent="0.3">
      <c r="A194" s="10">
        <v>3</v>
      </c>
      <c r="B194" s="10">
        <v>79530</v>
      </c>
      <c r="C194" s="14">
        <v>36297</v>
      </c>
      <c r="D194" s="2"/>
      <c r="E194" s="2"/>
    </row>
    <row r="195" spans="1:5" ht="28" customHeight="1" x14ac:dyDescent="0.3">
      <c r="A195" s="10">
        <v>3</v>
      </c>
      <c r="B195" s="10">
        <v>79981</v>
      </c>
      <c r="C195" s="14">
        <v>66147</v>
      </c>
      <c r="D195" s="2"/>
      <c r="E195" s="2"/>
    </row>
    <row r="196" spans="1:5" ht="28" customHeight="1" x14ac:dyDescent="0.3">
      <c r="A196" s="10">
        <v>3</v>
      </c>
      <c r="B196" s="10">
        <v>80040</v>
      </c>
      <c r="C196" s="14">
        <v>13904.03</v>
      </c>
      <c r="D196" s="2"/>
      <c r="E196" s="2"/>
    </row>
    <row r="197" spans="1:5" ht="28" customHeight="1" x14ac:dyDescent="0.3">
      <c r="A197" s="10">
        <v>3</v>
      </c>
      <c r="B197" s="10">
        <v>80150</v>
      </c>
      <c r="C197" s="14">
        <v>217663</v>
      </c>
      <c r="D197" s="2"/>
      <c r="E197" s="2"/>
    </row>
    <row r="198" spans="1:5" ht="28" customHeight="1" x14ac:dyDescent="0.3">
      <c r="A198" s="10">
        <v>3</v>
      </c>
      <c r="B198" s="10">
        <v>80295</v>
      </c>
      <c r="C198" s="14">
        <v>27607.03</v>
      </c>
      <c r="D198" s="2"/>
      <c r="E198" s="2"/>
    </row>
    <row r="199" spans="1:5" ht="28" customHeight="1" x14ac:dyDescent="0.3">
      <c r="A199" s="10">
        <v>3</v>
      </c>
      <c r="B199" s="10">
        <v>80708</v>
      </c>
      <c r="C199" s="14">
        <v>29850.44</v>
      </c>
      <c r="D199" s="2"/>
      <c r="E199" s="2"/>
    </row>
    <row r="200" spans="1:5" ht="28" customHeight="1" x14ac:dyDescent="0.3">
      <c r="A200" s="10">
        <v>3</v>
      </c>
      <c r="B200" s="10">
        <v>81133</v>
      </c>
      <c r="C200" s="14">
        <v>29211.27</v>
      </c>
      <c r="D200" s="2"/>
      <c r="E200" s="2"/>
    </row>
    <row r="201" spans="1:5" ht="28" customHeight="1" x14ac:dyDescent="0.3">
      <c r="A201" s="10">
        <v>3</v>
      </c>
      <c r="B201" s="10">
        <v>81135</v>
      </c>
      <c r="C201" s="14">
        <v>308519</v>
      </c>
      <c r="D201" s="2"/>
      <c r="E201" s="2"/>
    </row>
    <row r="202" spans="1:5" ht="28" customHeight="1" x14ac:dyDescent="0.3">
      <c r="A202" s="10">
        <v>3</v>
      </c>
      <c r="B202" s="10">
        <v>81179</v>
      </c>
      <c r="C202" s="14">
        <v>26613.93</v>
      </c>
      <c r="D202" s="2"/>
      <c r="E202" s="2"/>
    </row>
    <row r="203" spans="1:5" ht="28" customHeight="1" x14ac:dyDescent="0.3">
      <c r="A203" s="10">
        <v>3</v>
      </c>
      <c r="B203" s="10">
        <v>81193</v>
      </c>
      <c r="C203" s="14">
        <v>40654.69</v>
      </c>
      <c r="D203" s="2"/>
      <c r="E203" s="2"/>
    </row>
    <row r="204" spans="1:5" ht="28" customHeight="1" x14ac:dyDescent="0.3">
      <c r="A204" s="10">
        <v>3</v>
      </c>
      <c r="B204" s="10">
        <v>81255</v>
      </c>
      <c r="C204" s="14">
        <v>848572</v>
      </c>
      <c r="D204" s="2"/>
      <c r="E204" s="2"/>
    </row>
    <row r="205" spans="1:5" ht="28" customHeight="1" x14ac:dyDescent="0.3">
      <c r="A205" s="10">
        <v>3</v>
      </c>
      <c r="B205" s="10">
        <v>81268</v>
      </c>
      <c r="C205" s="14">
        <v>16030.49</v>
      </c>
      <c r="D205" s="2"/>
      <c r="E205" s="2"/>
    </row>
    <row r="206" spans="1:5" ht="28" customHeight="1" x14ac:dyDescent="0.3">
      <c r="A206" s="10">
        <v>3</v>
      </c>
      <c r="B206" s="10">
        <v>82219</v>
      </c>
      <c r="C206" s="14">
        <v>33863.03</v>
      </c>
      <c r="D206" s="2"/>
      <c r="E206" s="2"/>
    </row>
    <row r="207" spans="1:5" ht="28" customHeight="1" x14ac:dyDescent="0.3">
      <c r="A207" s="10">
        <v>3</v>
      </c>
      <c r="B207" s="10">
        <v>82442</v>
      </c>
      <c r="C207" s="14">
        <v>29683</v>
      </c>
      <c r="D207" s="2"/>
      <c r="E207" s="2"/>
    </row>
    <row r="208" spans="1:5" ht="28" customHeight="1" x14ac:dyDescent="0.3">
      <c r="A208" s="10">
        <v>3</v>
      </c>
      <c r="B208" s="10">
        <v>82690</v>
      </c>
      <c r="C208" s="14">
        <v>294037</v>
      </c>
      <c r="D208" s="2"/>
      <c r="E208" s="2"/>
    </row>
    <row r="209" spans="1:5" ht="28" customHeight="1" x14ac:dyDescent="0.3">
      <c r="A209" s="10">
        <v>3</v>
      </c>
      <c r="B209" s="10">
        <v>83004</v>
      </c>
      <c r="C209" s="14">
        <v>31635.61</v>
      </c>
      <c r="D209" s="2"/>
      <c r="E209" s="2"/>
    </row>
    <row r="210" spans="1:5" ht="28" customHeight="1" x14ac:dyDescent="0.3">
      <c r="A210" s="10">
        <v>3</v>
      </c>
      <c r="B210" s="10">
        <v>83472</v>
      </c>
      <c r="C210" s="14">
        <v>8972.4699999999993</v>
      </c>
      <c r="D210" s="2"/>
      <c r="E210" s="2"/>
    </row>
    <row r="211" spans="1:5" ht="28" customHeight="1" x14ac:dyDescent="0.3">
      <c r="A211" s="10">
        <v>3</v>
      </c>
      <c r="B211" s="10">
        <v>83975</v>
      </c>
      <c r="C211" s="14">
        <v>12159.22</v>
      </c>
      <c r="D211" s="2"/>
      <c r="E211" s="2"/>
    </row>
    <row r="212" spans="1:5" ht="28" customHeight="1" x14ac:dyDescent="0.3">
      <c r="A212" s="10">
        <v>3</v>
      </c>
      <c r="B212" s="10">
        <v>85330</v>
      </c>
      <c r="C212" s="14">
        <v>22924.47</v>
      </c>
      <c r="D212" s="2"/>
      <c r="E212" s="2"/>
    </row>
    <row r="213" spans="1:5" ht="28" customHeight="1" x14ac:dyDescent="0.3">
      <c r="A213" s="10">
        <v>3</v>
      </c>
      <c r="B213" s="10">
        <v>86511</v>
      </c>
      <c r="C213" s="14">
        <v>31876.75</v>
      </c>
      <c r="D213" s="2"/>
      <c r="E213" s="2"/>
    </row>
    <row r="214" spans="1:5" ht="28" customHeight="1" x14ac:dyDescent="0.3">
      <c r="A214" s="10">
        <v>3</v>
      </c>
      <c r="B214" s="10">
        <v>86766</v>
      </c>
      <c r="C214" s="14">
        <v>20704.47</v>
      </c>
      <c r="D214" s="2"/>
      <c r="E214" s="2"/>
    </row>
    <row r="215" spans="1:5" ht="28" customHeight="1" x14ac:dyDescent="0.3">
      <c r="A215" s="10">
        <v>3</v>
      </c>
      <c r="B215" s="10">
        <v>87778</v>
      </c>
      <c r="C215" s="14">
        <v>20991.66</v>
      </c>
      <c r="D215" s="2"/>
      <c r="E215" s="2"/>
    </row>
    <row r="216" spans="1:5" ht="28" customHeight="1" x14ac:dyDescent="0.3">
      <c r="A216" s="10">
        <v>3</v>
      </c>
      <c r="B216" s="10">
        <v>87908</v>
      </c>
      <c r="C216" s="14">
        <v>172108</v>
      </c>
      <c r="D216" s="2"/>
      <c r="E216" s="2"/>
    </row>
    <row r="217" spans="1:5" ht="28" customHeight="1" x14ac:dyDescent="0.3">
      <c r="A217" s="10">
        <v>3</v>
      </c>
      <c r="B217" s="10">
        <v>88108</v>
      </c>
      <c r="C217" s="14">
        <v>68861</v>
      </c>
      <c r="D217" s="2"/>
      <c r="E217" s="2"/>
    </row>
    <row r="218" spans="1:5" ht="28" customHeight="1" x14ac:dyDescent="0.3">
      <c r="A218" s="10">
        <v>3</v>
      </c>
      <c r="B218" s="10">
        <v>88239</v>
      </c>
      <c r="C218" s="14">
        <v>139919</v>
      </c>
      <c r="D218" s="2"/>
      <c r="E218" s="2"/>
    </row>
    <row r="219" spans="1:5" ht="28" customHeight="1" x14ac:dyDescent="0.3">
      <c r="A219" s="10">
        <v>3</v>
      </c>
      <c r="B219" s="10">
        <v>88775</v>
      </c>
      <c r="C219" s="14">
        <v>59844</v>
      </c>
      <c r="D219" s="2"/>
      <c r="E219" s="2"/>
    </row>
    <row r="220" spans="1:5" ht="28" customHeight="1" x14ac:dyDescent="0.3">
      <c r="A220" s="10">
        <v>3</v>
      </c>
      <c r="B220" s="10">
        <v>88888</v>
      </c>
      <c r="C220" s="14">
        <v>-380.1</v>
      </c>
      <c r="D220" s="2"/>
      <c r="E220" s="2"/>
    </row>
    <row r="221" spans="1:5" ht="28" customHeight="1" x14ac:dyDescent="0.3">
      <c r="A221" s="10">
        <v>3</v>
      </c>
      <c r="B221" s="10">
        <v>89199</v>
      </c>
      <c r="C221" s="14">
        <v>6033.85</v>
      </c>
      <c r="D221" s="2"/>
      <c r="E221" s="2"/>
    </row>
    <row r="222" spans="1:5" ht="28" customHeight="1" x14ac:dyDescent="0.3">
      <c r="A222" s="10">
        <v>3</v>
      </c>
      <c r="B222" s="10">
        <v>89432</v>
      </c>
      <c r="C222" s="14">
        <v>27755.99</v>
      </c>
      <c r="D222" s="2"/>
      <c r="E222" s="2"/>
    </row>
    <row r="223" spans="1:5" ht="28" customHeight="1" x14ac:dyDescent="0.3">
      <c r="A223" s="10">
        <v>3</v>
      </c>
      <c r="B223" s="10">
        <v>90680</v>
      </c>
      <c r="C223" s="14">
        <v>4717.71</v>
      </c>
      <c r="D223" s="2"/>
      <c r="E223" s="2"/>
    </row>
    <row r="224" spans="1:5" ht="28" customHeight="1" x14ac:dyDescent="0.3">
      <c r="A224" s="10">
        <v>3</v>
      </c>
      <c r="B224" s="10">
        <v>91255</v>
      </c>
      <c r="C224" s="14">
        <v>24701.55</v>
      </c>
      <c r="D224" s="2"/>
      <c r="E224" s="2"/>
    </row>
    <row r="225" spans="1:5" ht="28" customHeight="1" x14ac:dyDescent="0.3">
      <c r="A225" s="10">
        <v>3</v>
      </c>
      <c r="B225" s="10">
        <v>91342</v>
      </c>
      <c r="C225" s="14">
        <v>21675.65</v>
      </c>
      <c r="D225" s="2"/>
      <c r="E225" s="2"/>
    </row>
    <row r="226" spans="1:5" ht="28" customHeight="1" x14ac:dyDescent="0.3">
      <c r="A226" s="10">
        <v>3</v>
      </c>
      <c r="B226" s="10">
        <v>91887</v>
      </c>
      <c r="C226" s="14">
        <v>8156609</v>
      </c>
      <c r="D226" s="2"/>
      <c r="E226" s="2"/>
    </row>
    <row r="227" spans="1:5" ht="28" customHeight="1" x14ac:dyDescent="0.3">
      <c r="A227" s="10">
        <v>3</v>
      </c>
      <c r="B227" s="10">
        <v>92167</v>
      </c>
      <c r="C227" s="14">
        <v>6579</v>
      </c>
      <c r="D227" s="2"/>
      <c r="E227" s="2"/>
    </row>
    <row r="228" spans="1:5" ht="28" customHeight="1" x14ac:dyDescent="0.3">
      <c r="A228" s="10">
        <v>3</v>
      </c>
      <c r="B228" s="10">
        <v>92472</v>
      </c>
      <c r="C228" s="14">
        <v>381947</v>
      </c>
      <c r="D228" s="2"/>
      <c r="E228" s="2"/>
    </row>
    <row r="229" spans="1:5" ht="28" customHeight="1" x14ac:dyDescent="0.3">
      <c r="A229" s="10">
        <v>3</v>
      </c>
      <c r="B229" s="10">
        <v>92674</v>
      </c>
      <c r="C229" s="14">
        <v>21375.73</v>
      </c>
      <c r="D229" s="2"/>
      <c r="E229" s="2"/>
    </row>
    <row r="230" spans="1:5" x14ac:dyDescent="0.3">
      <c r="A230" s="10">
        <v>3</v>
      </c>
      <c r="B230" s="10">
        <v>92711</v>
      </c>
      <c r="C230" s="14">
        <v>25454.74</v>
      </c>
      <c r="D230" s="2"/>
      <c r="E230" s="2"/>
    </row>
    <row r="231" spans="1:5" x14ac:dyDescent="0.3">
      <c r="A231" s="10">
        <v>3</v>
      </c>
      <c r="B231" s="10">
        <v>92773</v>
      </c>
      <c r="C231" s="14">
        <v>35144.300000000003</v>
      </c>
      <c r="D231" s="2"/>
      <c r="E231" s="2"/>
    </row>
    <row r="232" spans="1:5" x14ac:dyDescent="0.3">
      <c r="A232" s="10">
        <v>3</v>
      </c>
      <c r="B232" s="10">
        <v>92880</v>
      </c>
      <c r="C232" s="14">
        <v>1159902</v>
      </c>
      <c r="D232" s="2"/>
      <c r="E232" s="2"/>
    </row>
    <row r="233" spans="1:5" x14ac:dyDescent="0.3">
      <c r="A233" s="10">
        <v>3</v>
      </c>
      <c r="B233" s="10">
        <v>92905</v>
      </c>
      <c r="C233" s="14">
        <v>374040</v>
      </c>
      <c r="D233" s="2"/>
      <c r="E233" s="2"/>
    </row>
    <row r="234" spans="1:5" x14ac:dyDescent="0.3">
      <c r="A234" s="10">
        <v>3</v>
      </c>
      <c r="B234" s="10">
        <v>93173</v>
      </c>
      <c r="C234" s="14">
        <v>40791.93</v>
      </c>
      <c r="D234" s="2"/>
      <c r="E234" s="2"/>
    </row>
    <row r="235" spans="1:5" x14ac:dyDescent="0.3">
      <c r="A235" s="10">
        <v>3</v>
      </c>
      <c r="B235" s="10">
        <v>93711</v>
      </c>
      <c r="C235" s="14">
        <v>11985</v>
      </c>
      <c r="D235" s="2"/>
      <c r="E235" s="2"/>
    </row>
    <row r="236" spans="1:5" x14ac:dyDescent="0.3">
      <c r="A236" s="10">
        <v>3</v>
      </c>
      <c r="B236" s="10">
        <v>94241</v>
      </c>
      <c r="C236" s="14">
        <v>25638.18</v>
      </c>
      <c r="D236" s="2"/>
      <c r="E236" s="2"/>
    </row>
    <row r="237" spans="1:5" x14ac:dyDescent="0.3">
      <c r="A237" s="10">
        <v>3</v>
      </c>
      <c r="B237" s="10">
        <v>94428</v>
      </c>
      <c r="C237" s="14">
        <v>1289</v>
      </c>
      <c r="D237" s="2"/>
      <c r="E237" s="2"/>
    </row>
    <row r="238" spans="1:5" x14ac:dyDescent="0.3">
      <c r="A238" s="10">
        <v>3</v>
      </c>
      <c r="B238" s="10">
        <v>95116</v>
      </c>
      <c r="C238" s="14">
        <v>80394</v>
      </c>
      <c r="D238" s="2"/>
      <c r="E238" s="2"/>
    </row>
    <row r="239" spans="1:5" x14ac:dyDescent="0.3">
      <c r="A239" s="10">
        <v>3</v>
      </c>
      <c r="B239" s="10">
        <v>95368</v>
      </c>
      <c r="C239" s="14">
        <v>11797.27</v>
      </c>
      <c r="D239" s="2"/>
      <c r="E239" s="2"/>
    </row>
    <row r="240" spans="1:5" x14ac:dyDescent="0.3">
      <c r="A240" s="10">
        <v>3</v>
      </c>
      <c r="B240" s="10">
        <v>95459</v>
      </c>
      <c r="C240" s="14">
        <v>35198.01</v>
      </c>
      <c r="D240" s="2"/>
      <c r="E240" s="2"/>
    </row>
    <row r="241" spans="1:5" x14ac:dyDescent="0.3">
      <c r="A241" s="10">
        <v>3</v>
      </c>
      <c r="B241" s="10">
        <v>96034</v>
      </c>
      <c r="C241" s="14">
        <v>38074.1</v>
      </c>
      <c r="D241" s="2"/>
      <c r="E241" s="2"/>
    </row>
    <row r="242" spans="1:5" x14ac:dyDescent="0.3">
      <c r="A242" s="10">
        <v>3</v>
      </c>
      <c r="B242" s="10">
        <v>96352</v>
      </c>
      <c r="C242" s="14">
        <v>14978.89</v>
      </c>
      <c r="D242" s="2"/>
      <c r="E242" s="2"/>
    </row>
    <row r="243" spans="1:5" x14ac:dyDescent="0.3">
      <c r="A243" s="10">
        <v>3</v>
      </c>
      <c r="B243" s="10">
        <v>97441</v>
      </c>
      <c r="C243" s="14">
        <v>6045.68</v>
      </c>
      <c r="D243" s="2"/>
      <c r="E243" s="2"/>
    </row>
    <row r="244" spans="1:5" x14ac:dyDescent="0.3">
      <c r="A244" s="10">
        <v>3</v>
      </c>
      <c r="B244" s="10">
        <v>97503</v>
      </c>
      <c r="C244" s="14">
        <v>32884.92</v>
      </c>
      <c r="D244" s="2"/>
      <c r="E244" s="2"/>
    </row>
    <row r="245" spans="1:5" x14ac:dyDescent="0.3">
      <c r="A245" s="10">
        <v>3</v>
      </c>
      <c r="B245" s="10">
        <v>97940</v>
      </c>
      <c r="C245" s="14">
        <v>11563.66</v>
      </c>
      <c r="D245" s="2"/>
      <c r="E245" s="2"/>
    </row>
    <row r="246" spans="1:5" x14ac:dyDescent="0.3">
      <c r="A246" s="10">
        <v>3</v>
      </c>
      <c r="B246" s="10">
        <v>98104</v>
      </c>
      <c r="C246" s="14">
        <v>16921.919999999998</v>
      </c>
      <c r="D246" s="2"/>
      <c r="E246" s="2"/>
    </row>
    <row r="247" spans="1:5" x14ac:dyDescent="0.3">
      <c r="A247" s="10">
        <v>3</v>
      </c>
      <c r="B247" s="10">
        <v>98274</v>
      </c>
      <c r="C247" s="14">
        <v>26857.919999999998</v>
      </c>
      <c r="D247" s="2"/>
      <c r="E247" s="2"/>
    </row>
    <row r="248" spans="1:5" x14ac:dyDescent="0.3">
      <c r="A248" s="10">
        <v>3</v>
      </c>
      <c r="B248" s="10">
        <v>98278</v>
      </c>
      <c r="C248" s="14">
        <v>122362</v>
      </c>
      <c r="D248" s="2"/>
      <c r="E248" s="2"/>
    </row>
    <row r="249" spans="1:5" x14ac:dyDescent="0.3">
      <c r="A249" s="10">
        <v>3</v>
      </c>
      <c r="B249" s="10">
        <v>98910</v>
      </c>
      <c r="C249" s="14">
        <v>89329</v>
      </c>
      <c r="D249" s="2"/>
      <c r="E249" s="2"/>
    </row>
    <row r="250" spans="1:5" x14ac:dyDescent="0.3">
      <c r="A250" s="10">
        <v>3</v>
      </c>
      <c r="B250" s="10">
        <v>99583</v>
      </c>
      <c r="C250" s="14">
        <v>10204.870000000001</v>
      </c>
      <c r="D250" s="2"/>
      <c r="E250" s="2"/>
    </row>
    <row r="251" spans="1:5" x14ac:dyDescent="0.3">
      <c r="A251" s="10">
        <v>3</v>
      </c>
      <c r="B251" s="10">
        <v>99642</v>
      </c>
      <c r="C251" s="14">
        <v>17315.72</v>
      </c>
      <c r="D251" s="2"/>
      <c r="E251" s="2"/>
    </row>
    <row r="252" spans="1:5" x14ac:dyDescent="0.3">
      <c r="A252" s="10">
        <v>3</v>
      </c>
      <c r="B252" s="10">
        <v>99942</v>
      </c>
      <c r="C252" s="14">
        <v>382813</v>
      </c>
      <c r="D252" s="2"/>
      <c r="E252" s="2"/>
    </row>
    <row r="253" spans="1:5" x14ac:dyDescent="0.3">
      <c r="A253" s="10">
        <v>4</v>
      </c>
      <c r="B253" s="10">
        <v>10098</v>
      </c>
      <c r="C253" s="14">
        <v>26660</v>
      </c>
      <c r="D253" s="2"/>
      <c r="E253" s="2"/>
    </row>
    <row r="254" spans="1:5" x14ac:dyDescent="0.3">
      <c r="A254" s="10">
        <v>4</v>
      </c>
      <c r="B254" s="10">
        <v>10335</v>
      </c>
      <c r="C254" s="14">
        <v>306656</v>
      </c>
      <c r="D254" s="2"/>
      <c r="E254" s="2"/>
    </row>
    <row r="255" spans="1:5" x14ac:dyDescent="0.3">
      <c r="A255" s="10">
        <v>4</v>
      </c>
      <c r="B255" s="10">
        <v>10418</v>
      </c>
      <c r="C255" s="14">
        <v>24959.360000000001</v>
      </c>
      <c r="D255" s="2"/>
      <c r="E255" s="2"/>
    </row>
    <row r="256" spans="1:5" x14ac:dyDescent="0.3">
      <c r="A256" s="10">
        <v>4</v>
      </c>
      <c r="B256" s="10">
        <v>10671</v>
      </c>
      <c r="C256" s="14">
        <v>370232</v>
      </c>
      <c r="D256" s="2"/>
      <c r="E256" s="2"/>
    </row>
    <row r="257" spans="1:5" x14ac:dyDescent="0.3">
      <c r="A257" s="10">
        <v>4</v>
      </c>
      <c r="B257" s="10">
        <v>10805</v>
      </c>
      <c r="C257" s="14">
        <v>1040</v>
      </c>
      <c r="D257" s="2"/>
      <c r="E257" s="2"/>
    </row>
    <row r="258" spans="1:5" x14ac:dyDescent="0.3">
      <c r="A258" s="10">
        <v>4</v>
      </c>
      <c r="B258" s="10">
        <v>11775</v>
      </c>
      <c r="C258" s="14">
        <v>36396.82</v>
      </c>
      <c r="D258" s="2"/>
      <c r="E258" s="2"/>
    </row>
    <row r="259" spans="1:5" x14ac:dyDescent="0.3">
      <c r="A259" s="10">
        <v>4</v>
      </c>
      <c r="B259" s="10">
        <v>11779</v>
      </c>
      <c r="C259" s="14">
        <v>35873.800000000003</v>
      </c>
      <c r="D259" s="2"/>
      <c r="E259" s="2"/>
    </row>
    <row r="260" spans="1:5" x14ac:dyDescent="0.3">
      <c r="A260" s="10">
        <v>4</v>
      </c>
      <c r="B260" s="10">
        <v>11963</v>
      </c>
      <c r="C260" s="14">
        <v>33231.410000000003</v>
      </c>
      <c r="D260" s="2"/>
      <c r="E260" s="2"/>
    </row>
    <row r="261" spans="1:5" x14ac:dyDescent="0.3">
      <c r="A261" s="10">
        <v>4</v>
      </c>
      <c r="B261" s="10">
        <v>13029</v>
      </c>
      <c r="C261" s="14">
        <v>60857</v>
      </c>
      <c r="D261" s="2"/>
      <c r="E261" s="2"/>
    </row>
    <row r="262" spans="1:5" x14ac:dyDescent="0.3">
      <c r="A262" s="10">
        <v>4</v>
      </c>
      <c r="B262" s="10">
        <v>13054</v>
      </c>
      <c r="C262" s="14">
        <v>62386</v>
      </c>
      <c r="D262" s="2"/>
      <c r="E262" s="2"/>
    </row>
    <row r="263" spans="1:5" x14ac:dyDescent="0.3">
      <c r="A263" s="10">
        <v>4</v>
      </c>
      <c r="B263" s="10">
        <v>13356</v>
      </c>
      <c r="C263" s="14">
        <v>6411.9</v>
      </c>
      <c r="D263" s="2"/>
      <c r="E263" s="2"/>
    </row>
    <row r="264" spans="1:5" x14ac:dyDescent="0.3">
      <c r="A264" s="10">
        <v>4</v>
      </c>
      <c r="B264" s="10">
        <v>13520</v>
      </c>
      <c r="C264" s="14">
        <v>4900</v>
      </c>
      <c r="D264" s="2"/>
      <c r="E264" s="2"/>
    </row>
    <row r="265" spans="1:5" x14ac:dyDescent="0.3">
      <c r="A265" s="10">
        <v>4</v>
      </c>
      <c r="B265" s="10">
        <v>13632</v>
      </c>
      <c r="C265" s="14">
        <v>10051.209999999999</v>
      </c>
      <c r="D265" s="2"/>
      <c r="E265" s="2"/>
    </row>
    <row r="266" spans="1:5" x14ac:dyDescent="0.3">
      <c r="A266" s="10">
        <v>4</v>
      </c>
      <c r="B266" s="10">
        <v>13664</v>
      </c>
      <c r="C266" s="14">
        <v>30132.61</v>
      </c>
      <c r="D266" s="2"/>
      <c r="E266" s="2"/>
    </row>
    <row r="267" spans="1:5" x14ac:dyDescent="0.3">
      <c r="A267" s="10">
        <v>4</v>
      </c>
      <c r="B267" s="10">
        <v>13767</v>
      </c>
      <c r="C267" s="14">
        <v>17026.07</v>
      </c>
      <c r="D267" s="2"/>
      <c r="E267" s="2"/>
    </row>
    <row r="268" spans="1:5" x14ac:dyDescent="0.3">
      <c r="A268" s="10">
        <v>4</v>
      </c>
      <c r="B268" s="10">
        <v>14050</v>
      </c>
      <c r="C268" s="14">
        <v>17514.41</v>
      </c>
      <c r="D268" s="2"/>
      <c r="E268" s="2"/>
    </row>
    <row r="269" spans="1:5" x14ac:dyDescent="0.3">
      <c r="A269" s="10">
        <v>4</v>
      </c>
      <c r="B269" s="10">
        <v>14417</v>
      </c>
      <c r="C269" s="14">
        <v>18937.419999999998</v>
      </c>
      <c r="D269" s="2"/>
      <c r="E269" s="2"/>
    </row>
    <row r="270" spans="1:5" x14ac:dyDescent="0.3">
      <c r="A270" s="10">
        <v>4</v>
      </c>
      <c r="B270" s="10">
        <v>14484</v>
      </c>
      <c r="C270" s="14">
        <v>3599.01</v>
      </c>
      <c r="D270" s="2"/>
      <c r="E270" s="2"/>
    </row>
    <row r="271" spans="1:5" x14ac:dyDescent="0.3">
      <c r="A271" s="10">
        <v>4</v>
      </c>
      <c r="B271" s="10">
        <v>15151</v>
      </c>
      <c r="C271" s="14">
        <v>266557</v>
      </c>
      <c r="D271" s="2"/>
      <c r="E271" s="2"/>
    </row>
    <row r="272" spans="1:5" x14ac:dyDescent="0.3">
      <c r="A272" s="10">
        <v>4</v>
      </c>
      <c r="B272" s="10">
        <v>16206</v>
      </c>
      <c r="C272" s="14">
        <v>3135.41</v>
      </c>
      <c r="D272" s="2"/>
      <c r="E272" s="2"/>
    </row>
    <row r="273" spans="1:5" x14ac:dyDescent="0.3">
      <c r="A273" s="10">
        <v>4</v>
      </c>
      <c r="B273" s="10">
        <v>16305</v>
      </c>
      <c r="C273" s="14">
        <v>29448.9</v>
      </c>
      <c r="D273" s="2"/>
      <c r="E273" s="2"/>
    </row>
    <row r="274" spans="1:5" x14ac:dyDescent="0.3">
      <c r="A274" s="10">
        <v>4</v>
      </c>
      <c r="B274" s="10">
        <v>16954</v>
      </c>
      <c r="C274" s="14">
        <v>11438.22</v>
      </c>
      <c r="D274" s="2"/>
      <c r="E274" s="2"/>
    </row>
    <row r="275" spans="1:5" x14ac:dyDescent="0.3">
      <c r="A275" s="10">
        <v>4</v>
      </c>
      <c r="B275" s="10">
        <v>16959</v>
      </c>
      <c r="C275" s="14">
        <v>25981.88</v>
      </c>
      <c r="D275" s="2"/>
      <c r="E275" s="2"/>
    </row>
    <row r="276" spans="1:5" x14ac:dyDescent="0.3">
      <c r="A276" s="10">
        <v>4</v>
      </c>
      <c r="B276" s="10">
        <v>17087</v>
      </c>
      <c r="C276" s="14">
        <v>26873.51</v>
      </c>
      <c r="D276" s="2"/>
      <c r="E276" s="2"/>
    </row>
    <row r="277" spans="1:5" x14ac:dyDescent="0.3">
      <c r="A277" s="10">
        <v>4</v>
      </c>
      <c r="B277" s="10">
        <v>18027</v>
      </c>
      <c r="C277" s="14">
        <v>12672.21</v>
      </c>
      <c r="D277" s="2"/>
      <c r="E277" s="2"/>
    </row>
    <row r="278" spans="1:5" x14ac:dyDescent="0.3">
      <c r="A278" s="10">
        <v>4</v>
      </c>
      <c r="B278" s="10">
        <v>18291</v>
      </c>
      <c r="C278" s="14">
        <v>305267</v>
      </c>
      <c r="D278" s="2"/>
      <c r="E278" s="2"/>
    </row>
    <row r="279" spans="1:5" x14ac:dyDescent="0.3">
      <c r="A279" s="10">
        <v>4</v>
      </c>
      <c r="B279" s="10">
        <v>19326</v>
      </c>
      <c r="C279" s="14">
        <v>24433.85</v>
      </c>
      <c r="D279" s="2"/>
      <c r="E279" s="2"/>
    </row>
    <row r="280" spans="1:5" x14ac:dyDescent="0.3">
      <c r="A280" s="10">
        <v>4</v>
      </c>
      <c r="B280" s="10">
        <v>19464</v>
      </c>
      <c r="C280" s="14">
        <v>13913.63</v>
      </c>
      <c r="D280" s="2"/>
      <c r="E280" s="2"/>
    </row>
    <row r="281" spans="1:5" x14ac:dyDescent="0.3">
      <c r="A281" s="10">
        <v>4</v>
      </c>
      <c r="B281" s="10">
        <v>19748</v>
      </c>
      <c r="C281" s="14">
        <v>62606</v>
      </c>
      <c r="D281" s="2"/>
      <c r="E281" s="2"/>
    </row>
    <row r="282" spans="1:5" x14ac:dyDescent="0.3">
      <c r="A282" s="10">
        <v>4</v>
      </c>
      <c r="B282" s="10">
        <v>19866</v>
      </c>
      <c r="C282" s="14">
        <v>93573</v>
      </c>
      <c r="D282" s="2"/>
      <c r="E282" s="2"/>
    </row>
    <row r="283" spans="1:5" x14ac:dyDescent="0.3">
      <c r="A283" s="10">
        <v>4</v>
      </c>
      <c r="B283" s="10">
        <v>20352</v>
      </c>
      <c r="C283" s="14">
        <v>17813.189999999999</v>
      </c>
      <c r="D283" s="2"/>
      <c r="E283" s="2"/>
    </row>
    <row r="284" spans="1:5" x14ac:dyDescent="0.3">
      <c r="A284" s="10">
        <v>4</v>
      </c>
      <c r="B284" s="10">
        <v>20643</v>
      </c>
      <c r="C284" s="14">
        <v>198345</v>
      </c>
      <c r="D284" s="2"/>
      <c r="E284" s="2"/>
    </row>
    <row r="285" spans="1:5" x14ac:dyDescent="0.3">
      <c r="A285" s="10">
        <v>4</v>
      </c>
      <c r="B285" s="10">
        <v>20992</v>
      </c>
      <c r="C285" s="14">
        <v>35120.199999999997</v>
      </c>
      <c r="D285" s="2"/>
      <c r="E285" s="2"/>
    </row>
    <row r="286" spans="1:5" x14ac:dyDescent="0.3">
      <c r="A286" s="10">
        <v>4</v>
      </c>
      <c r="B286" s="10">
        <v>21135</v>
      </c>
      <c r="C286" s="14">
        <v>88745</v>
      </c>
      <c r="D286" s="2"/>
      <c r="E286" s="2"/>
    </row>
    <row r="287" spans="1:5" x14ac:dyDescent="0.3">
      <c r="A287" s="10">
        <v>4</v>
      </c>
      <c r="B287" s="10">
        <v>21321</v>
      </c>
      <c r="C287" s="14">
        <v>36539.86</v>
      </c>
      <c r="D287" s="2"/>
      <c r="E287" s="2"/>
    </row>
    <row r="288" spans="1:5" x14ac:dyDescent="0.3">
      <c r="A288" s="10">
        <v>4</v>
      </c>
      <c r="B288" s="10">
        <v>21380</v>
      </c>
      <c r="C288" s="14">
        <v>74982</v>
      </c>
      <c r="D288" s="2"/>
      <c r="E288" s="2"/>
    </row>
    <row r="289" spans="1:5" x14ac:dyDescent="0.3">
      <c r="A289" s="10">
        <v>4</v>
      </c>
      <c r="B289" s="10">
        <v>21863</v>
      </c>
      <c r="C289" s="14">
        <v>24872.95</v>
      </c>
      <c r="D289" s="2"/>
      <c r="E289" s="2"/>
    </row>
    <row r="290" spans="1:5" x14ac:dyDescent="0.3">
      <c r="A290" s="10">
        <v>4</v>
      </c>
      <c r="B290" s="10">
        <v>22074</v>
      </c>
      <c r="C290" s="14">
        <v>32325.1</v>
      </c>
      <c r="D290" s="2"/>
      <c r="E290" s="2"/>
    </row>
    <row r="291" spans="1:5" x14ac:dyDescent="0.3">
      <c r="A291" s="10">
        <v>4</v>
      </c>
      <c r="B291" s="10">
        <v>22666</v>
      </c>
      <c r="C291" s="14">
        <v>16599.37</v>
      </c>
      <c r="D291" s="2"/>
      <c r="E291" s="2"/>
    </row>
    <row r="292" spans="1:5" x14ac:dyDescent="0.3">
      <c r="A292" s="10">
        <v>4</v>
      </c>
      <c r="B292" s="10">
        <v>22736</v>
      </c>
      <c r="C292" s="14">
        <v>18506.939999999999</v>
      </c>
      <c r="D292" s="2"/>
      <c r="E292" s="2"/>
    </row>
    <row r="293" spans="1:5" x14ac:dyDescent="0.3">
      <c r="A293" s="10">
        <v>4</v>
      </c>
      <c r="B293" s="10">
        <v>23074</v>
      </c>
      <c r="C293" s="14">
        <v>241572</v>
      </c>
      <c r="D293" s="2"/>
      <c r="E293" s="2"/>
    </row>
    <row r="294" spans="1:5" x14ac:dyDescent="0.3">
      <c r="A294" s="10">
        <v>4</v>
      </c>
      <c r="B294" s="10">
        <v>24029</v>
      </c>
      <c r="C294" s="14">
        <v>6069.91</v>
      </c>
      <c r="D294" s="2"/>
      <c r="E294" s="2"/>
    </row>
    <row r="295" spans="1:5" x14ac:dyDescent="0.3">
      <c r="A295" s="10">
        <v>4</v>
      </c>
      <c r="B295" s="10">
        <v>24507</v>
      </c>
      <c r="C295" s="14">
        <v>5894</v>
      </c>
      <c r="D295" s="2"/>
      <c r="E295" s="2"/>
    </row>
    <row r="296" spans="1:5" x14ac:dyDescent="0.3">
      <c r="A296" s="10">
        <v>4</v>
      </c>
      <c r="B296" s="10">
        <v>24548</v>
      </c>
      <c r="C296" s="14">
        <v>10302.700000000001</v>
      </c>
      <c r="D296" s="2"/>
      <c r="E296" s="2"/>
    </row>
    <row r="297" spans="1:5" x14ac:dyDescent="0.3">
      <c r="A297" s="10">
        <v>4</v>
      </c>
      <c r="B297" s="10">
        <v>24663</v>
      </c>
      <c r="C297" s="14">
        <v>14572.02</v>
      </c>
      <c r="D297" s="2"/>
      <c r="E297" s="2"/>
    </row>
    <row r="298" spans="1:5" x14ac:dyDescent="0.3">
      <c r="A298" s="10">
        <v>4</v>
      </c>
      <c r="B298" s="10">
        <v>25107</v>
      </c>
      <c r="C298" s="14">
        <v>1472556</v>
      </c>
      <c r="D298" s="2"/>
      <c r="E298" s="2"/>
    </row>
    <row r="299" spans="1:5" x14ac:dyDescent="0.3">
      <c r="A299" s="10">
        <v>4</v>
      </c>
      <c r="B299" s="10">
        <v>25702</v>
      </c>
      <c r="C299" s="14">
        <v>8562.89</v>
      </c>
      <c r="D299" s="2"/>
      <c r="E299" s="2"/>
    </row>
    <row r="300" spans="1:5" x14ac:dyDescent="0.3">
      <c r="A300" s="10">
        <v>4</v>
      </c>
      <c r="B300" s="10">
        <v>26193</v>
      </c>
      <c r="C300" s="14">
        <v>48905</v>
      </c>
      <c r="D300" s="2"/>
      <c r="E300" s="2"/>
    </row>
    <row r="301" spans="1:5" x14ac:dyDescent="0.3">
      <c r="A301" s="10">
        <v>4</v>
      </c>
      <c r="B301" s="10">
        <v>26476</v>
      </c>
      <c r="C301" s="14">
        <v>220604</v>
      </c>
      <c r="D301" s="2"/>
      <c r="E301" s="2"/>
    </row>
    <row r="302" spans="1:5" x14ac:dyDescent="0.3">
      <c r="A302" s="10">
        <v>4</v>
      </c>
      <c r="B302" s="10">
        <v>26576</v>
      </c>
      <c r="C302" s="14">
        <v>89091</v>
      </c>
      <c r="D302" s="2"/>
      <c r="E302" s="2"/>
    </row>
    <row r="303" spans="1:5" x14ac:dyDescent="0.3">
      <c r="A303" s="10">
        <v>4</v>
      </c>
      <c r="B303" s="10">
        <v>26600</v>
      </c>
      <c r="C303" s="14">
        <v>50600</v>
      </c>
      <c r="D303" s="2"/>
      <c r="E303" s="2"/>
    </row>
    <row r="304" spans="1:5" x14ac:dyDescent="0.3">
      <c r="A304" s="10">
        <v>4</v>
      </c>
      <c r="B304" s="10">
        <v>26953</v>
      </c>
      <c r="C304" s="14">
        <v>8856.9500000000007</v>
      </c>
      <c r="D304" s="2"/>
      <c r="E304" s="2"/>
    </row>
    <row r="305" spans="1:5" x14ac:dyDescent="0.3">
      <c r="A305" s="10">
        <v>4</v>
      </c>
      <c r="B305" s="10">
        <v>27070</v>
      </c>
      <c r="C305" s="14">
        <v>13499.5</v>
      </c>
      <c r="D305" s="2"/>
      <c r="E305" s="2"/>
    </row>
    <row r="306" spans="1:5" x14ac:dyDescent="0.3">
      <c r="A306" s="10">
        <v>4</v>
      </c>
      <c r="B306" s="10">
        <v>27776</v>
      </c>
      <c r="C306" s="14">
        <v>202649</v>
      </c>
      <c r="D306" s="2"/>
      <c r="E306" s="2"/>
    </row>
    <row r="307" spans="1:5" x14ac:dyDescent="0.3">
      <c r="A307" s="10">
        <v>4</v>
      </c>
      <c r="B307" s="10">
        <v>27880</v>
      </c>
      <c r="C307" s="14">
        <v>50795</v>
      </c>
      <c r="D307" s="2"/>
      <c r="E307" s="2"/>
    </row>
    <row r="308" spans="1:5" x14ac:dyDescent="0.3">
      <c r="A308" s="10">
        <v>4</v>
      </c>
      <c r="B308" s="10">
        <v>28653</v>
      </c>
      <c r="C308" s="14">
        <v>36876.300000000003</v>
      </c>
      <c r="D308" s="2"/>
      <c r="E308" s="2"/>
    </row>
    <row r="309" spans="1:5" x14ac:dyDescent="0.3">
      <c r="A309" s="10">
        <v>4</v>
      </c>
      <c r="B309" s="10">
        <v>28671</v>
      </c>
      <c r="C309" s="14">
        <v>102958</v>
      </c>
      <c r="D309" s="2"/>
      <c r="E309" s="2"/>
    </row>
    <row r="310" spans="1:5" x14ac:dyDescent="0.3">
      <c r="A310" s="10">
        <v>4</v>
      </c>
      <c r="B310" s="10">
        <v>28744</v>
      </c>
      <c r="C310" s="14">
        <v>16369.06</v>
      </c>
      <c r="D310" s="2"/>
      <c r="E310" s="2"/>
    </row>
    <row r="311" spans="1:5" x14ac:dyDescent="0.3">
      <c r="A311" s="10">
        <v>4</v>
      </c>
      <c r="B311" s="10">
        <v>28825</v>
      </c>
      <c r="C311" s="14">
        <v>31954.76</v>
      </c>
      <c r="D311" s="2"/>
      <c r="E311" s="2"/>
    </row>
    <row r="312" spans="1:5" x14ac:dyDescent="0.3">
      <c r="A312" s="10">
        <v>4</v>
      </c>
      <c r="B312" s="10">
        <v>29354</v>
      </c>
      <c r="C312" s="14">
        <v>26850.55</v>
      </c>
      <c r="D312" s="2"/>
      <c r="E312" s="2"/>
    </row>
    <row r="313" spans="1:5" x14ac:dyDescent="0.3">
      <c r="A313" s="10">
        <v>4</v>
      </c>
      <c r="B313" s="10">
        <v>30072</v>
      </c>
      <c r="C313" s="14">
        <v>17871.68</v>
      </c>
      <c r="D313" s="2"/>
      <c r="E313" s="2"/>
    </row>
    <row r="314" spans="1:5" x14ac:dyDescent="0.3">
      <c r="A314" s="10">
        <v>4</v>
      </c>
      <c r="B314" s="10">
        <v>30505</v>
      </c>
      <c r="C314" s="14">
        <v>383304</v>
      </c>
      <c r="D314" s="2"/>
      <c r="E314" s="2"/>
    </row>
    <row r="315" spans="1:5" x14ac:dyDescent="0.3">
      <c r="A315" s="10">
        <v>4</v>
      </c>
      <c r="B315" s="10">
        <v>30527</v>
      </c>
      <c r="C315" s="14">
        <v>-479.01</v>
      </c>
      <c r="D315" s="2"/>
      <c r="E315" s="2"/>
    </row>
    <row r="316" spans="1:5" x14ac:dyDescent="0.3">
      <c r="A316" s="10">
        <v>4</v>
      </c>
      <c r="B316" s="10">
        <v>31315</v>
      </c>
      <c r="C316" s="14">
        <v>53838</v>
      </c>
      <c r="D316" s="2"/>
      <c r="E316" s="2"/>
    </row>
    <row r="317" spans="1:5" x14ac:dyDescent="0.3">
      <c r="A317" s="10">
        <v>4</v>
      </c>
      <c r="B317" s="10">
        <v>31372</v>
      </c>
      <c r="C317" s="14">
        <v>80609</v>
      </c>
      <c r="D317" s="2"/>
      <c r="E317" s="2"/>
    </row>
    <row r="318" spans="1:5" x14ac:dyDescent="0.3">
      <c r="A318" s="10">
        <v>4</v>
      </c>
      <c r="B318" s="10">
        <v>31407</v>
      </c>
      <c r="C318" s="14">
        <v>35569.18</v>
      </c>
      <c r="D318" s="2"/>
      <c r="E318" s="2"/>
    </row>
    <row r="319" spans="1:5" x14ac:dyDescent="0.3">
      <c r="A319" s="10">
        <v>4</v>
      </c>
      <c r="B319" s="10">
        <v>31941</v>
      </c>
      <c r="C319" s="14">
        <v>28196.07</v>
      </c>
      <c r="D319" s="2"/>
      <c r="E319" s="2"/>
    </row>
    <row r="320" spans="1:5" x14ac:dyDescent="0.3">
      <c r="A320" s="10">
        <v>4</v>
      </c>
      <c r="B320" s="10">
        <v>32175</v>
      </c>
      <c r="C320" s="14">
        <v>138588</v>
      </c>
      <c r="D320" s="2"/>
      <c r="E320" s="2"/>
    </row>
    <row r="321" spans="1:5" x14ac:dyDescent="0.3">
      <c r="A321" s="10">
        <v>4</v>
      </c>
      <c r="B321" s="10">
        <v>32506</v>
      </c>
      <c r="C321" s="14">
        <v>71276</v>
      </c>
      <c r="D321" s="2"/>
      <c r="E321" s="2"/>
    </row>
    <row r="322" spans="1:5" x14ac:dyDescent="0.3">
      <c r="A322" s="10">
        <v>4</v>
      </c>
      <c r="B322" s="10">
        <v>32630</v>
      </c>
      <c r="C322" s="14">
        <v>685193</v>
      </c>
      <c r="D322" s="2"/>
      <c r="E322" s="2"/>
    </row>
    <row r="323" spans="1:5" x14ac:dyDescent="0.3">
      <c r="A323" s="10">
        <v>4</v>
      </c>
      <c r="B323" s="10">
        <v>32710</v>
      </c>
      <c r="C323" s="14">
        <v>18272.689999999999</v>
      </c>
      <c r="D323" s="2"/>
      <c r="E323" s="2"/>
    </row>
    <row r="324" spans="1:5" x14ac:dyDescent="0.3">
      <c r="A324" s="10">
        <v>4</v>
      </c>
      <c r="B324" s="10">
        <v>33215</v>
      </c>
      <c r="C324" s="14">
        <v>196969</v>
      </c>
      <c r="D324" s="2"/>
      <c r="E324" s="2"/>
    </row>
    <row r="325" spans="1:5" x14ac:dyDescent="0.3">
      <c r="A325" s="10">
        <v>4</v>
      </c>
      <c r="B325" s="10">
        <v>33342</v>
      </c>
      <c r="C325" s="14">
        <v>19226.439999999999</v>
      </c>
      <c r="D325" s="2"/>
      <c r="E325" s="2"/>
    </row>
    <row r="326" spans="1:5" x14ac:dyDescent="0.3">
      <c r="A326" s="10">
        <v>4</v>
      </c>
      <c r="B326" s="10">
        <v>34979</v>
      </c>
      <c r="C326" s="14">
        <v>4569</v>
      </c>
      <c r="D326" s="2"/>
      <c r="E326" s="2"/>
    </row>
    <row r="327" spans="1:5" x14ac:dyDescent="0.3">
      <c r="A327" s="10">
        <v>4</v>
      </c>
      <c r="B327" s="10">
        <v>35158</v>
      </c>
      <c r="C327" s="14">
        <v>13963.58</v>
      </c>
      <c r="D327" s="2"/>
      <c r="E327" s="2"/>
    </row>
    <row r="328" spans="1:5" x14ac:dyDescent="0.3">
      <c r="A328" s="10">
        <v>4</v>
      </c>
      <c r="B328" s="10">
        <v>35680</v>
      </c>
      <c r="C328" s="14">
        <v>17720.04</v>
      </c>
      <c r="D328" s="2"/>
      <c r="E328" s="2"/>
    </row>
    <row r="329" spans="1:5" x14ac:dyDescent="0.3">
      <c r="A329" s="10">
        <v>4</v>
      </c>
      <c r="B329" s="10">
        <v>35893</v>
      </c>
      <c r="C329" s="14">
        <v>487120</v>
      </c>
      <c r="D329" s="2"/>
      <c r="E329" s="2"/>
    </row>
    <row r="330" spans="1:5" x14ac:dyDescent="0.3">
      <c r="A330" s="10">
        <v>4</v>
      </c>
      <c r="B330" s="10">
        <v>36245</v>
      </c>
      <c r="C330" s="14">
        <v>20842.63</v>
      </c>
      <c r="D330" s="2"/>
      <c r="E330" s="2"/>
    </row>
    <row r="331" spans="1:5" x14ac:dyDescent="0.3">
      <c r="A331" s="10">
        <v>4</v>
      </c>
      <c r="B331" s="10">
        <v>36286</v>
      </c>
      <c r="C331" s="14">
        <v>157863</v>
      </c>
      <c r="D331" s="2"/>
      <c r="E331" s="2"/>
    </row>
    <row r="332" spans="1:5" x14ac:dyDescent="0.3">
      <c r="A332" s="10">
        <v>4</v>
      </c>
      <c r="B332" s="10">
        <v>36328</v>
      </c>
      <c r="C332" s="14">
        <v>4381.3599999999997</v>
      </c>
      <c r="D332" s="2"/>
      <c r="E332" s="2"/>
    </row>
    <row r="333" spans="1:5" x14ac:dyDescent="0.3">
      <c r="A333" s="10">
        <v>4</v>
      </c>
      <c r="B333" s="10">
        <v>36330</v>
      </c>
      <c r="C333" s="14">
        <v>206957</v>
      </c>
      <c r="D333" s="2"/>
      <c r="E333" s="2"/>
    </row>
    <row r="334" spans="1:5" x14ac:dyDescent="0.3">
      <c r="A334" s="10">
        <v>4</v>
      </c>
      <c r="B334" s="10">
        <v>36411</v>
      </c>
      <c r="C334" s="14">
        <v>277768</v>
      </c>
      <c r="D334" s="2"/>
      <c r="E334" s="2"/>
    </row>
    <row r="335" spans="1:5" x14ac:dyDescent="0.3">
      <c r="A335" s="10">
        <v>4</v>
      </c>
      <c r="B335" s="10">
        <v>36687</v>
      </c>
      <c r="C335" s="14">
        <v>2196761</v>
      </c>
      <c r="D335" s="2"/>
      <c r="E335" s="2"/>
    </row>
    <row r="336" spans="1:5" x14ac:dyDescent="0.3">
      <c r="A336" s="10">
        <v>4</v>
      </c>
      <c r="B336" s="10">
        <v>36837</v>
      </c>
      <c r="C336" s="14">
        <v>7883.07</v>
      </c>
      <c r="D336" s="2"/>
      <c r="E336" s="2"/>
    </row>
    <row r="337" spans="1:5" x14ac:dyDescent="0.3">
      <c r="A337" s="10">
        <v>4</v>
      </c>
      <c r="B337" s="10">
        <v>36934</v>
      </c>
      <c r="C337" s="14">
        <v>294092</v>
      </c>
      <c r="D337" s="2"/>
      <c r="E337" s="2"/>
    </row>
    <row r="338" spans="1:5" x14ac:dyDescent="0.3">
      <c r="A338" s="10">
        <v>4</v>
      </c>
      <c r="B338" s="10">
        <v>37819</v>
      </c>
      <c r="C338" s="14">
        <v>24529.74</v>
      </c>
      <c r="D338" s="2"/>
      <c r="E338" s="2"/>
    </row>
    <row r="339" spans="1:5" x14ac:dyDescent="0.3">
      <c r="A339" s="10">
        <v>4</v>
      </c>
      <c r="B339" s="10">
        <v>38601</v>
      </c>
      <c r="C339" s="14">
        <v>201639</v>
      </c>
      <c r="D339" s="2"/>
      <c r="E339" s="2"/>
    </row>
    <row r="340" spans="1:5" x14ac:dyDescent="0.3">
      <c r="A340" s="10">
        <v>4</v>
      </c>
      <c r="B340" s="10">
        <v>38748</v>
      </c>
      <c r="C340" s="14">
        <v>33531.99</v>
      </c>
      <c r="D340" s="2"/>
      <c r="E340" s="2"/>
    </row>
    <row r="341" spans="1:5" x14ac:dyDescent="0.3">
      <c r="A341" s="10">
        <v>4</v>
      </c>
      <c r="B341" s="10">
        <v>39199</v>
      </c>
      <c r="C341" s="14">
        <v>15497.88</v>
      </c>
      <c r="D341" s="2"/>
      <c r="E341" s="2"/>
    </row>
    <row r="342" spans="1:5" x14ac:dyDescent="0.3">
      <c r="A342" s="10">
        <v>4</v>
      </c>
      <c r="B342" s="10">
        <v>39199</v>
      </c>
      <c r="C342" s="14">
        <v>109807</v>
      </c>
      <c r="D342" s="2"/>
      <c r="E342" s="2"/>
    </row>
    <row r="343" spans="1:5" x14ac:dyDescent="0.3">
      <c r="A343" s="10">
        <v>4</v>
      </c>
      <c r="B343" s="10">
        <v>39301</v>
      </c>
      <c r="C343" s="14">
        <v>34865.74</v>
      </c>
      <c r="D343" s="2"/>
      <c r="E343" s="2"/>
    </row>
    <row r="344" spans="1:5" x14ac:dyDescent="0.3">
      <c r="A344" s="10">
        <v>4</v>
      </c>
      <c r="B344" s="10">
        <v>39403</v>
      </c>
      <c r="C344" s="14">
        <v>42201.919999999998</v>
      </c>
      <c r="D344" s="2"/>
      <c r="E344" s="2"/>
    </row>
    <row r="345" spans="1:5" x14ac:dyDescent="0.3">
      <c r="A345" s="10">
        <v>4</v>
      </c>
      <c r="B345" s="10">
        <v>39873</v>
      </c>
      <c r="C345" s="14">
        <v>59877</v>
      </c>
      <c r="D345" s="2"/>
      <c r="E345" s="2"/>
    </row>
    <row r="346" spans="1:5" x14ac:dyDescent="0.3">
      <c r="A346" s="10">
        <v>4</v>
      </c>
      <c r="B346" s="10">
        <v>40854</v>
      </c>
      <c r="C346" s="14">
        <v>21497.25</v>
      </c>
      <c r="D346" s="2"/>
      <c r="E346" s="2"/>
    </row>
    <row r="347" spans="1:5" x14ac:dyDescent="0.3">
      <c r="A347" s="10">
        <v>4</v>
      </c>
      <c r="B347" s="10">
        <v>40949</v>
      </c>
      <c r="C347" s="14">
        <v>271778</v>
      </c>
      <c r="D347" s="2"/>
      <c r="E347" s="2"/>
    </row>
    <row r="348" spans="1:5" x14ac:dyDescent="0.3">
      <c r="A348" s="10">
        <v>4</v>
      </c>
      <c r="B348" s="10">
        <v>41891</v>
      </c>
      <c r="C348" s="14">
        <v>301243</v>
      </c>
      <c r="D348" s="2"/>
      <c r="E348" s="2"/>
    </row>
    <row r="349" spans="1:5" x14ac:dyDescent="0.3">
      <c r="A349" s="10">
        <v>4</v>
      </c>
      <c r="B349" s="10">
        <v>42278</v>
      </c>
      <c r="C349" s="14">
        <v>22325.54</v>
      </c>
      <c r="D349" s="2"/>
      <c r="E349" s="2"/>
    </row>
    <row r="350" spans="1:5" x14ac:dyDescent="0.3">
      <c r="A350" s="10">
        <v>4</v>
      </c>
      <c r="B350" s="10">
        <v>43455</v>
      </c>
      <c r="C350" s="14">
        <v>18885.5</v>
      </c>
      <c r="D350" s="2"/>
      <c r="E350" s="2"/>
    </row>
    <row r="351" spans="1:5" x14ac:dyDescent="0.3">
      <c r="A351" s="10">
        <v>4</v>
      </c>
      <c r="B351" s="10">
        <v>43504</v>
      </c>
      <c r="C351" s="14">
        <v>220711</v>
      </c>
      <c r="D351" s="2"/>
      <c r="E351" s="2"/>
    </row>
    <row r="352" spans="1:5" x14ac:dyDescent="0.3">
      <c r="A352" s="10">
        <v>4</v>
      </c>
      <c r="B352" s="10">
        <v>43641</v>
      </c>
      <c r="C352" s="14">
        <v>60968</v>
      </c>
      <c r="D352" s="2"/>
      <c r="E352" s="2"/>
    </row>
    <row r="353" spans="1:5" x14ac:dyDescent="0.3">
      <c r="A353" s="10">
        <v>4</v>
      </c>
      <c r="B353" s="10">
        <v>43712</v>
      </c>
      <c r="C353" s="14">
        <v>14986.75</v>
      </c>
      <c r="D353" s="2"/>
      <c r="E353" s="2"/>
    </row>
    <row r="354" spans="1:5" x14ac:dyDescent="0.3">
      <c r="A354" s="10">
        <v>4</v>
      </c>
      <c r="B354" s="10">
        <v>43924</v>
      </c>
      <c r="C354" s="14">
        <v>25555.82</v>
      </c>
      <c r="D354" s="2"/>
      <c r="E354" s="2"/>
    </row>
    <row r="355" spans="1:5" x14ac:dyDescent="0.3">
      <c r="A355" s="10">
        <v>4</v>
      </c>
      <c r="B355" s="10">
        <v>44170</v>
      </c>
      <c r="C355" s="14">
        <v>15394.95</v>
      </c>
      <c r="D355" s="2"/>
      <c r="E355" s="2"/>
    </row>
    <row r="356" spans="1:5" x14ac:dyDescent="0.3">
      <c r="A356" s="10">
        <v>4</v>
      </c>
      <c r="B356" s="10">
        <v>44802</v>
      </c>
      <c r="C356" s="14">
        <v>31279.64</v>
      </c>
      <c r="D356" s="2"/>
      <c r="E356" s="2"/>
    </row>
    <row r="357" spans="1:5" x14ac:dyDescent="0.3">
      <c r="A357" s="10">
        <v>4</v>
      </c>
      <c r="B357" s="10">
        <v>45469</v>
      </c>
      <c r="C357" s="14">
        <v>15011.52</v>
      </c>
      <c r="D357" s="2"/>
      <c r="E357" s="2"/>
    </row>
    <row r="358" spans="1:5" x14ac:dyDescent="0.3">
      <c r="A358" s="10">
        <v>4</v>
      </c>
      <c r="B358" s="10">
        <v>45648</v>
      </c>
      <c r="C358" s="14">
        <v>29023.21</v>
      </c>
      <c r="D358" s="2"/>
      <c r="E358" s="2"/>
    </row>
    <row r="359" spans="1:5" x14ac:dyDescent="0.3">
      <c r="A359" s="10">
        <v>4</v>
      </c>
      <c r="B359" s="10">
        <v>45650</v>
      </c>
      <c r="C359" s="14">
        <v>30840.32</v>
      </c>
      <c r="D359" s="2"/>
      <c r="E359" s="2"/>
    </row>
    <row r="360" spans="1:5" x14ac:dyDescent="0.3">
      <c r="A360" s="10">
        <v>4</v>
      </c>
      <c r="B360" s="10">
        <v>46039</v>
      </c>
      <c r="C360" s="14">
        <v>1723</v>
      </c>
      <c r="D360" s="2"/>
      <c r="E360" s="2"/>
    </row>
    <row r="361" spans="1:5" x14ac:dyDescent="0.3">
      <c r="A361" s="10">
        <v>4</v>
      </c>
      <c r="B361" s="10">
        <v>46060</v>
      </c>
      <c r="C361" s="14">
        <v>123773</v>
      </c>
      <c r="D361" s="2"/>
      <c r="E361" s="2"/>
    </row>
    <row r="362" spans="1:5" x14ac:dyDescent="0.3">
      <c r="A362" s="10">
        <v>4</v>
      </c>
      <c r="B362" s="10">
        <v>46158</v>
      </c>
      <c r="C362" s="14">
        <v>23587.16</v>
      </c>
      <c r="D362" s="2"/>
      <c r="E362" s="2"/>
    </row>
    <row r="363" spans="1:5" x14ac:dyDescent="0.3">
      <c r="A363" s="10">
        <v>4</v>
      </c>
      <c r="B363" s="10">
        <v>46237</v>
      </c>
      <c r="C363" s="14">
        <v>368898</v>
      </c>
      <c r="D363" s="2"/>
      <c r="E363" s="2"/>
    </row>
    <row r="364" spans="1:5" x14ac:dyDescent="0.3">
      <c r="A364" s="10">
        <v>4</v>
      </c>
      <c r="B364" s="10">
        <v>46536</v>
      </c>
      <c r="C364" s="14">
        <v>3770.93</v>
      </c>
      <c r="D364" s="2"/>
      <c r="E364" s="2"/>
    </row>
    <row r="365" spans="1:5" x14ac:dyDescent="0.3">
      <c r="A365" s="10">
        <v>4</v>
      </c>
      <c r="B365" s="10">
        <v>46584</v>
      </c>
      <c r="C365" s="14">
        <v>114094</v>
      </c>
      <c r="D365" s="2"/>
      <c r="E365" s="2"/>
    </row>
    <row r="366" spans="1:5" x14ac:dyDescent="0.3">
      <c r="A366" s="10">
        <v>4</v>
      </c>
      <c r="B366" s="10">
        <v>46768</v>
      </c>
      <c r="C366" s="14">
        <v>59981</v>
      </c>
      <c r="D366" s="2"/>
      <c r="E366" s="2"/>
    </row>
    <row r="367" spans="1:5" x14ac:dyDescent="0.3">
      <c r="A367" s="10">
        <v>4</v>
      </c>
      <c r="B367" s="10">
        <v>46968</v>
      </c>
      <c r="C367" s="14">
        <v>38008.75</v>
      </c>
      <c r="D367" s="2"/>
      <c r="E367" s="2"/>
    </row>
    <row r="368" spans="1:5" x14ac:dyDescent="0.3">
      <c r="A368" s="10">
        <v>4</v>
      </c>
      <c r="B368" s="10">
        <v>47079</v>
      </c>
      <c r="C368" s="14">
        <v>-101</v>
      </c>
      <c r="D368" s="2"/>
      <c r="E368" s="2"/>
    </row>
    <row r="369" spans="1:5" x14ac:dyDescent="0.3">
      <c r="A369" s="10">
        <v>4</v>
      </c>
      <c r="B369" s="10">
        <v>47684</v>
      </c>
      <c r="C369" s="14">
        <v>18264.32</v>
      </c>
      <c r="D369" s="2"/>
      <c r="E369" s="2"/>
    </row>
    <row r="370" spans="1:5" x14ac:dyDescent="0.3">
      <c r="A370" s="10">
        <v>4</v>
      </c>
      <c r="B370" s="10">
        <v>47955</v>
      </c>
      <c r="C370" s="14">
        <v>27333.59</v>
      </c>
      <c r="D370" s="2"/>
      <c r="E370" s="2"/>
    </row>
    <row r="371" spans="1:5" x14ac:dyDescent="0.3">
      <c r="A371" s="10">
        <v>4</v>
      </c>
      <c r="B371" s="10">
        <v>48166</v>
      </c>
      <c r="C371" s="14">
        <v>26910.7</v>
      </c>
      <c r="D371" s="2"/>
      <c r="E371" s="2"/>
    </row>
    <row r="372" spans="1:5" x14ac:dyDescent="0.3">
      <c r="A372" s="10">
        <v>4</v>
      </c>
      <c r="B372" s="10">
        <v>48542</v>
      </c>
      <c r="C372" s="14">
        <v>193648</v>
      </c>
      <c r="D372" s="2"/>
      <c r="E372" s="2"/>
    </row>
    <row r="373" spans="1:5" x14ac:dyDescent="0.3">
      <c r="A373" s="10">
        <v>4</v>
      </c>
      <c r="B373" s="10">
        <v>48636</v>
      </c>
      <c r="C373" s="14">
        <v>134454</v>
      </c>
      <c r="D373" s="2"/>
      <c r="E373" s="2"/>
    </row>
    <row r="374" spans="1:5" x14ac:dyDescent="0.3">
      <c r="A374" s="10">
        <v>4</v>
      </c>
      <c r="B374" s="10">
        <v>48706</v>
      </c>
      <c r="C374" s="14">
        <v>25767.57</v>
      </c>
      <c r="D374" s="2"/>
      <c r="E374" s="2"/>
    </row>
    <row r="375" spans="1:5" x14ac:dyDescent="0.3">
      <c r="A375" s="10">
        <v>4</v>
      </c>
      <c r="B375" s="10">
        <v>49436</v>
      </c>
      <c r="C375" s="14">
        <v>41157.620000000003</v>
      </c>
      <c r="D375" s="2"/>
      <c r="E375" s="2"/>
    </row>
    <row r="376" spans="1:5" x14ac:dyDescent="0.3">
      <c r="A376" s="10">
        <v>4</v>
      </c>
      <c r="B376" s="10">
        <v>49928</v>
      </c>
      <c r="C376" s="14">
        <v>157857</v>
      </c>
      <c r="D376" s="2"/>
      <c r="E376" s="2"/>
    </row>
    <row r="377" spans="1:5" x14ac:dyDescent="0.3">
      <c r="A377" s="10">
        <v>4</v>
      </c>
      <c r="B377" s="10">
        <v>50120</v>
      </c>
      <c r="C377" s="14">
        <v>216079</v>
      </c>
      <c r="D377" s="2"/>
      <c r="E377" s="2"/>
    </row>
    <row r="378" spans="1:5" x14ac:dyDescent="0.3">
      <c r="A378" s="10">
        <v>4</v>
      </c>
      <c r="B378" s="10">
        <v>50522</v>
      </c>
      <c r="C378" s="14">
        <v>230472</v>
      </c>
      <c r="D378" s="2"/>
      <c r="E378" s="2"/>
    </row>
    <row r="379" spans="1:5" x14ac:dyDescent="0.3">
      <c r="A379" s="10">
        <v>4</v>
      </c>
      <c r="B379" s="10">
        <v>50556</v>
      </c>
      <c r="C379" s="14">
        <v>18836.150000000001</v>
      </c>
      <c r="D379" s="2"/>
      <c r="E379" s="2"/>
    </row>
    <row r="380" spans="1:5" x14ac:dyDescent="0.3">
      <c r="A380" s="10">
        <v>4</v>
      </c>
      <c r="B380" s="10">
        <v>50592</v>
      </c>
      <c r="C380" s="14">
        <v>22740.53</v>
      </c>
      <c r="D380" s="2"/>
      <c r="E380" s="2"/>
    </row>
    <row r="381" spans="1:5" x14ac:dyDescent="0.3">
      <c r="A381" s="10">
        <v>4</v>
      </c>
      <c r="B381" s="10">
        <v>50852</v>
      </c>
      <c r="C381" s="14">
        <v>25413</v>
      </c>
      <c r="D381" s="2"/>
      <c r="E381" s="2"/>
    </row>
    <row r="382" spans="1:5" x14ac:dyDescent="0.3">
      <c r="A382" s="10">
        <v>4</v>
      </c>
      <c r="B382" s="10">
        <v>50874</v>
      </c>
      <c r="C382" s="14">
        <v>381052</v>
      </c>
      <c r="D382" s="2"/>
      <c r="E382" s="2"/>
    </row>
    <row r="383" spans="1:5" x14ac:dyDescent="0.3">
      <c r="A383" s="10">
        <v>4</v>
      </c>
      <c r="B383" s="10">
        <v>51272</v>
      </c>
      <c r="C383" s="14">
        <v>27057.65</v>
      </c>
      <c r="D383" s="2"/>
      <c r="E383" s="2"/>
    </row>
    <row r="384" spans="1:5" x14ac:dyDescent="0.3">
      <c r="A384" s="10">
        <v>4</v>
      </c>
      <c r="B384" s="10">
        <v>51729</v>
      </c>
      <c r="C384" s="14">
        <v>16157.09</v>
      </c>
      <c r="D384" s="2"/>
      <c r="E384" s="2"/>
    </row>
    <row r="385" spans="1:5" x14ac:dyDescent="0.3">
      <c r="A385" s="10">
        <v>4</v>
      </c>
      <c r="B385" s="10">
        <v>51872</v>
      </c>
      <c r="C385" s="14">
        <v>22336.28</v>
      </c>
      <c r="D385" s="2"/>
      <c r="E385" s="2"/>
    </row>
    <row r="386" spans="1:5" x14ac:dyDescent="0.3">
      <c r="A386" s="10">
        <v>4</v>
      </c>
      <c r="B386" s="10">
        <v>52231</v>
      </c>
      <c r="C386" s="14">
        <v>19840.46</v>
      </c>
      <c r="D386" s="2"/>
      <c r="E386" s="2"/>
    </row>
    <row r="387" spans="1:5" x14ac:dyDescent="0.3">
      <c r="A387" s="10">
        <v>4</v>
      </c>
      <c r="B387" s="10">
        <v>52618</v>
      </c>
      <c r="C387" s="14">
        <v>21933.17</v>
      </c>
      <c r="D387" s="2"/>
      <c r="E387" s="2"/>
    </row>
    <row r="388" spans="1:5" x14ac:dyDescent="0.3">
      <c r="A388" s="10">
        <v>4</v>
      </c>
      <c r="B388" s="10">
        <v>53137</v>
      </c>
      <c r="C388" s="14">
        <v>17604.060000000001</v>
      </c>
      <c r="D388" s="2"/>
      <c r="E388" s="2"/>
    </row>
    <row r="389" spans="1:5" x14ac:dyDescent="0.3">
      <c r="A389" s="10">
        <v>4</v>
      </c>
      <c r="B389" s="10">
        <v>53332</v>
      </c>
      <c r="C389" s="14">
        <v>12183.5</v>
      </c>
      <c r="D389" s="2"/>
      <c r="E389" s="2"/>
    </row>
    <row r="390" spans="1:5" x14ac:dyDescent="0.3">
      <c r="A390" s="10">
        <v>4</v>
      </c>
      <c r="B390" s="10">
        <v>53364</v>
      </c>
      <c r="C390" s="14">
        <v>39196</v>
      </c>
      <c r="D390" s="2"/>
      <c r="E390" s="2"/>
    </row>
    <row r="391" spans="1:5" x14ac:dyDescent="0.3">
      <c r="A391" s="10">
        <v>4</v>
      </c>
      <c r="B391" s="10">
        <v>54061</v>
      </c>
      <c r="C391" s="14">
        <v>17071.93</v>
      </c>
      <c r="D391" s="2"/>
      <c r="E391" s="2"/>
    </row>
    <row r="392" spans="1:5" x14ac:dyDescent="0.3">
      <c r="A392" s="10">
        <v>4</v>
      </c>
      <c r="B392" s="10">
        <v>54597</v>
      </c>
      <c r="C392" s="14">
        <v>4239.1899999999996</v>
      </c>
      <c r="D392" s="2"/>
      <c r="E392" s="2"/>
    </row>
    <row r="393" spans="1:5" x14ac:dyDescent="0.3">
      <c r="A393" s="10">
        <v>4</v>
      </c>
      <c r="B393" s="10">
        <v>55071</v>
      </c>
      <c r="C393" s="14">
        <v>29081.98</v>
      </c>
      <c r="D393" s="2"/>
      <c r="E393" s="2"/>
    </row>
    <row r="394" spans="1:5" x14ac:dyDescent="0.3">
      <c r="A394" s="10">
        <v>4</v>
      </c>
      <c r="B394" s="10">
        <v>55433</v>
      </c>
      <c r="C394" s="14">
        <v>345098</v>
      </c>
      <c r="D394" s="2"/>
      <c r="E394" s="2"/>
    </row>
    <row r="395" spans="1:5" x14ac:dyDescent="0.3">
      <c r="A395" s="10">
        <v>4</v>
      </c>
      <c r="B395" s="10">
        <v>55646</v>
      </c>
      <c r="C395" s="14">
        <v>383964</v>
      </c>
      <c r="D395" s="2"/>
      <c r="E395" s="2"/>
    </row>
    <row r="396" spans="1:5" x14ac:dyDescent="0.3">
      <c r="A396" s="10">
        <v>4</v>
      </c>
      <c r="B396" s="10">
        <v>55754</v>
      </c>
      <c r="C396" s="14">
        <v>18599.169999999998</v>
      </c>
      <c r="D396" s="2"/>
      <c r="E396" s="2"/>
    </row>
    <row r="397" spans="1:5" x14ac:dyDescent="0.3">
      <c r="A397" s="10">
        <v>4</v>
      </c>
      <c r="B397" s="10">
        <v>56018</v>
      </c>
      <c r="C397" s="14">
        <v>16630.259999999998</v>
      </c>
      <c r="D397" s="2"/>
      <c r="E397" s="2"/>
    </row>
    <row r="398" spans="1:5" x14ac:dyDescent="0.3">
      <c r="A398" s="10">
        <v>4</v>
      </c>
      <c r="B398" s="10">
        <v>56524</v>
      </c>
      <c r="C398" s="14">
        <v>295546</v>
      </c>
      <c r="D398" s="2"/>
      <c r="E398" s="2"/>
    </row>
    <row r="399" spans="1:5" x14ac:dyDescent="0.3">
      <c r="A399" s="10">
        <v>4</v>
      </c>
      <c r="B399" s="10">
        <v>57091</v>
      </c>
      <c r="C399" s="14">
        <v>12408.24</v>
      </c>
      <c r="D399" s="2"/>
      <c r="E399" s="2"/>
    </row>
    <row r="400" spans="1:5" x14ac:dyDescent="0.3">
      <c r="A400" s="10">
        <v>4</v>
      </c>
      <c r="B400" s="10">
        <v>57207</v>
      </c>
      <c r="C400" s="14">
        <v>23212.2</v>
      </c>
      <c r="D400" s="2"/>
      <c r="E400" s="2"/>
    </row>
    <row r="401" spans="1:5" x14ac:dyDescent="0.3">
      <c r="A401" s="10">
        <v>4</v>
      </c>
      <c r="B401" s="10">
        <v>57388</v>
      </c>
      <c r="C401" s="14">
        <v>61079</v>
      </c>
      <c r="D401" s="2"/>
      <c r="E401" s="2"/>
    </row>
    <row r="402" spans="1:5" x14ac:dyDescent="0.3">
      <c r="A402" s="10">
        <v>4</v>
      </c>
      <c r="B402" s="10">
        <v>57409</v>
      </c>
      <c r="C402" s="14">
        <v>17904.810000000001</v>
      </c>
      <c r="D402" s="2"/>
      <c r="E402" s="2"/>
    </row>
    <row r="403" spans="1:5" x14ac:dyDescent="0.3">
      <c r="A403" s="10">
        <v>4</v>
      </c>
      <c r="B403" s="10">
        <v>58054</v>
      </c>
      <c r="C403" s="14">
        <v>6886.21</v>
      </c>
      <c r="D403" s="2"/>
      <c r="E403" s="2"/>
    </row>
    <row r="404" spans="1:5" x14ac:dyDescent="0.3">
      <c r="A404" s="10">
        <v>4</v>
      </c>
      <c r="B404" s="10">
        <v>58413</v>
      </c>
      <c r="C404" s="14">
        <v>93714</v>
      </c>
      <c r="D404" s="2"/>
      <c r="E404" s="2"/>
    </row>
    <row r="405" spans="1:5" x14ac:dyDescent="0.3">
      <c r="A405" s="10">
        <v>4</v>
      </c>
      <c r="B405" s="10">
        <v>58426</v>
      </c>
      <c r="C405" s="14">
        <v>291052</v>
      </c>
      <c r="D405" s="2"/>
      <c r="E405" s="2"/>
    </row>
    <row r="406" spans="1:5" x14ac:dyDescent="0.3">
      <c r="A406" s="10">
        <v>4</v>
      </c>
      <c r="B406" s="10">
        <v>58471</v>
      </c>
      <c r="C406" s="14">
        <v>15457.66</v>
      </c>
      <c r="D406" s="2"/>
      <c r="E406" s="2"/>
    </row>
    <row r="407" spans="1:5" x14ac:dyDescent="0.3">
      <c r="A407" s="10">
        <v>4</v>
      </c>
      <c r="B407" s="10">
        <v>58708</v>
      </c>
      <c r="C407" s="14">
        <v>23180.33</v>
      </c>
      <c r="D407" s="2"/>
      <c r="E407" s="2"/>
    </row>
    <row r="408" spans="1:5" x14ac:dyDescent="0.3">
      <c r="A408" s="10">
        <v>4</v>
      </c>
      <c r="B408" s="10">
        <v>58952</v>
      </c>
      <c r="C408" s="14">
        <v>41052</v>
      </c>
      <c r="D408" s="2"/>
      <c r="E408" s="2"/>
    </row>
    <row r="409" spans="1:5" x14ac:dyDescent="0.3">
      <c r="A409" s="10">
        <v>4</v>
      </c>
      <c r="B409" s="10">
        <v>58953</v>
      </c>
      <c r="C409" s="14">
        <v>214855</v>
      </c>
      <c r="D409" s="2"/>
      <c r="E409" s="2"/>
    </row>
    <row r="410" spans="1:5" x14ac:dyDescent="0.3">
      <c r="A410" s="10">
        <v>4</v>
      </c>
      <c r="B410" s="10">
        <v>60207</v>
      </c>
      <c r="C410" s="14">
        <v>28338.32</v>
      </c>
      <c r="D410" s="2"/>
      <c r="E410" s="2"/>
    </row>
    <row r="411" spans="1:5" x14ac:dyDescent="0.3">
      <c r="A411" s="10">
        <v>4</v>
      </c>
      <c r="B411" s="10">
        <v>61015</v>
      </c>
      <c r="C411" s="14">
        <v>10638.67</v>
      </c>
      <c r="D411" s="2"/>
      <c r="E411" s="2"/>
    </row>
    <row r="412" spans="1:5" x14ac:dyDescent="0.3">
      <c r="A412" s="10">
        <v>4</v>
      </c>
      <c r="B412" s="10">
        <v>61700</v>
      </c>
      <c r="C412" s="14">
        <v>15133.43</v>
      </c>
      <c r="D412" s="2"/>
      <c r="E412" s="2"/>
    </row>
    <row r="413" spans="1:5" x14ac:dyDescent="0.3">
      <c r="A413" s="10">
        <v>4</v>
      </c>
      <c r="B413" s="10">
        <v>61728</v>
      </c>
      <c r="C413" s="14">
        <v>94167</v>
      </c>
      <c r="D413" s="2"/>
      <c r="E413" s="2"/>
    </row>
    <row r="414" spans="1:5" x14ac:dyDescent="0.3">
      <c r="A414" s="10">
        <v>4</v>
      </c>
      <c r="B414" s="10">
        <v>62017</v>
      </c>
      <c r="C414" s="14">
        <v>19283.72</v>
      </c>
      <c r="D414" s="2"/>
      <c r="E414" s="2"/>
    </row>
    <row r="415" spans="1:5" x14ac:dyDescent="0.3">
      <c r="A415" s="10">
        <v>4</v>
      </c>
      <c r="B415" s="10">
        <v>62116</v>
      </c>
      <c r="C415" s="14">
        <v>25427.360000000001</v>
      </c>
      <c r="D415" s="2"/>
      <c r="E415" s="2"/>
    </row>
    <row r="416" spans="1:5" x14ac:dyDescent="0.3">
      <c r="A416" s="10">
        <v>4</v>
      </c>
      <c r="B416" s="10">
        <v>62525</v>
      </c>
      <c r="C416" s="14">
        <v>27883.82</v>
      </c>
      <c r="D416" s="2"/>
      <c r="E416" s="2"/>
    </row>
    <row r="417" spans="1:5" x14ac:dyDescent="0.3">
      <c r="A417" s="10">
        <v>4</v>
      </c>
      <c r="B417" s="10">
        <v>64329</v>
      </c>
      <c r="C417" s="14">
        <v>22847.82</v>
      </c>
      <c r="D417" s="2"/>
      <c r="E417" s="2"/>
    </row>
    <row r="418" spans="1:5" x14ac:dyDescent="0.3">
      <c r="A418" s="10">
        <v>4</v>
      </c>
      <c r="B418" s="10">
        <v>64400</v>
      </c>
      <c r="C418" s="14">
        <v>87223</v>
      </c>
      <c r="D418" s="2"/>
      <c r="E418" s="2"/>
    </row>
    <row r="419" spans="1:5" x14ac:dyDescent="0.3">
      <c r="A419" s="10">
        <v>4</v>
      </c>
      <c r="B419" s="10">
        <v>64514</v>
      </c>
      <c r="C419" s="14">
        <v>199571</v>
      </c>
      <c r="D419" s="2"/>
      <c r="E419" s="2"/>
    </row>
    <row r="420" spans="1:5" x14ac:dyDescent="0.3">
      <c r="A420" s="10">
        <v>4</v>
      </c>
      <c r="B420" s="10">
        <v>64628</v>
      </c>
      <c r="C420" s="14">
        <v>43265.47</v>
      </c>
      <c r="D420" s="2"/>
      <c r="E420" s="2"/>
    </row>
    <row r="421" spans="1:5" x14ac:dyDescent="0.3">
      <c r="A421" s="10">
        <v>4</v>
      </c>
      <c r="B421" s="10">
        <v>64953</v>
      </c>
      <c r="C421" s="14">
        <v>495007</v>
      </c>
      <c r="D421" s="2"/>
      <c r="E421" s="2"/>
    </row>
    <row r="422" spans="1:5" x14ac:dyDescent="0.3">
      <c r="A422" s="10">
        <v>4</v>
      </c>
      <c r="B422" s="10">
        <v>65505</v>
      </c>
      <c r="C422" s="14">
        <v>13212.41</v>
      </c>
      <c r="D422" s="2"/>
      <c r="E422" s="2"/>
    </row>
    <row r="423" spans="1:5" x14ac:dyDescent="0.3">
      <c r="A423" s="10">
        <v>4</v>
      </c>
      <c r="B423" s="10">
        <v>66657</v>
      </c>
      <c r="C423" s="14">
        <v>27591.279999999999</v>
      </c>
      <c r="D423" s="2"/>
      <c r="E423" s="2"/>
    </row>
    <row r="424" spans="1:5" x14ac:dyDescent="0.3">
      <c r="A424" s="10">
        <v>4</v>
      </c>
      <c r="B424" s="10">
        <v>66919</v>
      </c>
      <c r="C424" s="14">
        <v>40329</v>
      </c>
      <c r="D424" s="2"/>
      <c r="E424" s="2"/>
    </row>
    <row r="425" spans="1:5" x14ac:dyDescent="0.3">
      <c r="A425" s="10">
        <v>4</v>
      </c>
      <c r="B425" s="10">
        <v>67956</v>
      </c>
      <c r="C425" s="14">
        <v>83972</v>
      </c>
      <c r="D425" s="2"/>
      <c r="E425" s="2"/>
    </row>
    <row r="426" spans="1:5" x14ac:dyDescent="0.3">
      <c r="A426" s="10">
        <v>4</v>
      </c>
      <c r="B426" s="10">
        <v>68163</v>
      </c>
      <c r="C426" s="14">
        <v>211848</v>
      </c>
      <c r="D426" s="2"/>
      <c r="E426" s="2"/>
    </row>
    <row r="427" spans="1:5" x14ac:dyDescent="0.3">
      <c r="A427" s="10">
        <v>4</v>
      </c>
      <c r="B427" s="10">
        <v>68475</v>
      </c>
      <c r="C427" s="14">
        <v>171487</v>
      </c>
      <c r="D427" s="2"/>
      <c r="E427" s="2"/>
    </row>
    <row r="428" spans="1:5" x14ac:dyDescent="0.3">
      <c r="A428" s="10">
        <v>4</v>
      </c>
      <c r="B428" s="10">
        <v>68588</v>
      </c>
      <c r="C428" s="14">
        <v>16030.25</v>
      </c>
      <c r="D428" s="2"/>
      <c r="E428" s="2"/>
    </row>
    <row r="429" spans="1:5" x14ac:dyDescent="0.3">
      <c r="A429" s="10">
        <v>4</v>
      </c>
      <c r="B429" s="10">
        <v>68918</v>
      </c>
      <c r="C429" s="14">
        <v>15706.95</v>
      </c>
      <c r="D429" s="2"/>
      <c r="E429" s="2"/>
    </row>
    <row r="430" spans="1:5" x14ac:dyDescent="0.3">
      <c r="A430" s="10">
        <v>4</v>
      </c>
      <c r="B430" s="10">
        <v>69273</v>
      </c>
      <c r="C430" s="14">
        <v>31791.33</v>
      </c>
      <c r="D430" s="2"/>
      <c r="E430" s="2"/>
    </row>
    <row r="431" spans="1:5" x14ac:dyDescent="0.3">
      <c r="A431" s="10">
        <v>4</v>
      </c>
      <c r="B431" s="10">
        <v>69595</v>
      </c>
      <c r="C431" s="14">
        <v>81319</v>
      </c>
      <c r="D431" s="2"/>
      <c r="E431" s="2"/>
    </row>
    <row r="432" spans="1:5" x14ac:dyDescent="0.3">
      <c r="A432" s="10">
        <v>4</v>
      </c>
      <c r="B432" s="10">
        <v>70048</v>
      </c>
      <c r="C432" s="14">
        <v>19271.560000000001</v>
      </c>
      <c r="D432" s="2"/>
      <c r="E432" s="2"/>
    </row>
    <row r="433" spans="1:5" x14ac:dyDescent="0.3">
      <c r="A433" s="10">
        <v>4</v>
      </c>
      <c r="B433" s="10">
        <v>70529</v>
      </c>
      <c r="C433" s="14">
        <v>34360.61</v>
      </c>
      <c r="D433" s="2"/>
      <c r="E433" s="2"/>
    </row>
    <row r="434" spans="1:5" x14ac:dyDescent="0.3">
      <c r="A434" s="10">
        <v>4</v>
      </c>
      <c r="B434" s="10">
        <v>70613</v>
      </c>
      <c r="C434" s="14">
        <v>22990.95</v>
      </c>
      <c r="D434" s="2"/>
      <c r="E434" s="2"/>
    </row>
    <row r="435" spans="1:5" x14ac:dyDescent="0.3">
      <c r="A435" s="10">
        <v>4</v>
      </c>
      <c r="B435" s="10">
        <v>70712</v>
      </c>
      <c r="C435" s="14">
        <v>30499.06</v>
      </c>
      <c r="D435" s="2"/>
      <c r="E435" s="2"/>
    </row>
    <row r="436" spans="1:5" x14ac:dyDescent="0.3">
      <c r="A436" s="10">
        <v>4</v>
      </c>
      <c r="B436" s="10">
        <v>71105</v>
      </c>
      <c r="C436" s="14">
        <v>79961</v>
      </c>
      <c r="D436" s="2"/>
      <c r="E436" s="2"/>
    </row>
    <row r="437" spans="1:5" x14ac:dyDescent="0.3">
      <c r="A437" s="10">
        <v>4</v>
      </c>
      <c r="B437" s="10">
        <v>71435</v>
      </c>
      <c r="C437" s="14">
        <v>27705</v>
      </c>
      <c r="D437" s="2"/>
      <c r="E437" s="2"/>
    </row>
    <row r="438" spans="1:5" x14ac:dyDescent="0.3">
      <c r="A438" s="10">
        <v>4</v>
      </c>
      <c r="B438" s="10">
        <v>71557</v>
      </c>
      <c r="C438" s="14">
        <v>33393.360000000001</v>
      </c>
      <c r="D438" s="2"/>
      <c r="E438" s="2"/>
    </row>
    <row r="439" spans="1:5" x14ac:dyDescent="0.3">
      <c r="A439" s="10">
        <v>4</v>
      </c>
      <c r="B439" s="10">
        <v>72693</v>
      </c>
      <c r="C439" s="14">
        <v>37115.129999999997</v>
      </c>
      <c r="D439" s="2"/>
      <c r="E439" s="2"/>
    </row>
    <row r="440" spans="1:5" x14ac:dyDescent="0.3">
      <c r="A440" s="10">
        <v>4</v>
      </c>
      <c r="B440" s="10">
        <v>74114</v>
      </c>
      <c r="C440" s="14">
        <v>35945.51</v>
      </c>
      <c r="D440" s="2"/>
      <c r="E440" s="2"/>
    </row>
    <row r="441" spans="1:5" x14ac:dyDescent="0.3">
      <c r="A441" s="10">
        <v>4</v>
      </c>
      <c r="B441" s="10">
        <v>74796</v>
      </c>
      <c r="C441" s="14">
        <v>199229</v>
      </c>
      <c r="D441" s="2"/>
      <c r="E441" s="2"/>
    </row>
    <row r="442" spans="1:5" x14ac:dyDescent="0.3">
      <c r="A442" s="10">
        <v>4</v>
      </c>
      <c r="B442" s="10">
        <v>74962</v>
      </c>
      <c r="C442" s="14">
        <v>94611</v>
      </c>
      <c r="D442" s="2"/>
      <c r="E442" s="2"/>
    </row>
    <row r="443" spans="1:5" x14ac:dyDescent="0.3">
      <c r="A443" s="10">
        <v>4</v>
      </c>
      <c r="B443" s="10">
        <v>74984</v>
      </c>
      <c r="C443" s="14">
        <v>15280.26</v>
      </c>
      <c r="D443" s="2"/>
      <c r="E443" s="2"/>
    </row>
    <row r="444" spans="1:5" x14ac:dyDescent="0.3">
      <c r="A444" s="10">
        <v>4</v>
      </c>
      <c r="B444" s="10">
        <v>75253</v>
      </c>
      <c r="C444" s="14">
        <v>12286.41</v>
      </c>
      <c r="D444" s="2"/>
      <c r="E444" s="2"/>
    </row>
    <row r="445" spans="1:5" x14ac:dyDescent="0.3">
      <c r="A445" s="10">
        <v>4</v>
      </c>
      <c r="B445" s="10">
        <v>75622</v>
      </c>
      <c r="C445" s="14">
        <v>5933</v>
      </c>
      <c r="D445" s="2"/>
      <c r="E445" s="2"/>
    </row>
    <row r="446" spans="1:5" x14ac:dyDescent="0.3">
      <c r="A446" s="10">
        <v>4</v>
      </c>
      <c r="B446" s="10">
        <v>75926</v>
      </c>
      <c r="C446" s="14">
        <v>28121.02</v>
      </c>
      <c r="D446" s="2"/>
      <c r="E446" s="2"/>
    </row>
    <row r="447" spans="1:5" x14ac:dyDescent="0.3">
      <c r="A447" s="10">
        <v>4</v>
      </c>
      <c r="B447" s="10">
        <v>76108</v>
      </c>
      <c r="C447" s="14">
        <v>269829</v>
      </c>
      <c r="D447" s="2"/>
      <c r="E447" s="2"/>
    </row>
    <row r="448" spans="1:5" x14ac:dyDescent="0.3">
      <c r="A448" s="10">
        <v>4</v>
      </c>
      <c r="B448" s="10">
        <v>76151</v>
      </c>
      <c r="C448" s="14">
        <v>14117.91</v>
      </c>
      <c r="D448" s="2"/>
      <c r="E448" s="2"/>
    </row>
    <row r="449" spans="1:5" x14ac:dyDescent="0.3">
      <c r="A449" s="10">
        <v>4</v>
      </c>
      <c r="B449" s="10">
        <v>76634</v>
      </c>
      <c r="C449" s="14">
        <v>11182.52</v>
      </c>
      <c r="D449" s="2"/>
      <c r="E449" s="2"/>
    </row>
    <row r="450" spans="1:5" x14ac:dyDescent="0.3">
      <c r="A450" s="10">
        <v>4</v>
      </c>
      <c r="B450" s="10">
        <v>76947</v>
      </c>
      <c r="C450" s="14">
        <v>9677.7999999999993</v>
      </c>
      <c r="D450" s="2"/>
      <c r="E450" s="2"/>
    </row>
    <row r="451" spans="1:5" x14ac:dyDescent="0.3">
      <c r="A451" s="10">
        <v>4</v>
      </c>
      <c r="B451" s="10">
        <v>77136</v>
      </c>
      <c r="C451" s="14">
        <v>32316.25</v>
      </c>
      <c r="D451" s="2"/>
      <c r="E451" s="2"/>
    </row>
    <row r="452" spans="1:5" x14ac:dyDescent="0.3">
      <c r="A452" s="10">
        <v>4</v>
      </c>
      <c r="B452" s="10">
        <v>77481</v>
      </c>
      <c r="C452" s="14">
        <v>27992.67</v>
      </c>
      <c r="D452" s="2"/>
      <c r="E452" s="2"/>
    </row>
    <row r="453" spans="1:5" x14ac:dyDescent="0.3">
      <c r="A453" s="10">
        <v>4</v>
      </c>
      <c r="B453" s="10">
        <v>78468</v>
      </c>
      <c r="C453" s="14">
        <v>195748</v>
      </c>
      <c r="D453" s="2"/>
      <c r="E453" s="2"/>
    </row>
    <row r="454" spans="1:5" x14ac:dyDescent="0.3">
      <c r="A454" s="10">
        <v>4</v>
      </c>
      <c r="B454" s="10">
        <v>79525</v>
      </c>
      <c r="C454" s="14">
        <v>82618</v>
      </c>
      <c r="D454" s="2"/>
      <c r="E454" s="2"/>
    </row>
    <row r="455" spans="1:5" x14ac:dyDescent="0.3">
      <c r="A455" s="10">
        <v>4</v>
      </c>
      <c r="B455" s="10">
        <v>80293</v>
      </c>
      <c r="C455" s="14">
        <v>49584</v>
      </c>
      <c r="D455" s="2"/>
      <c r="E455" s="2"/>
    </row>
    <row r="456" spans="1:5" x14ac:dyDescent="0.3">
      <c r="A456" s="10">
        <v>4</v>
      </c>
      <c r="B456" s="10">
        <v>80586</v>
      </c>
      <c r="C456" s="14">
        <v>44162.31</v>
      </c>
      <c r="D456" s="2"/>
      <c r="E456" s="2"/>
    </row>
    <row r="457" spans="1:5" x14ac:dyDescent="0.3">
      <c r="A457" s="10">
        <v>4</v>
      </c>
      <c r="B457" s="10">
        <v>81130</v>
      </c>
      <c r="C457" s="14">
        <v>119268</v>
      </c>
      <c r="D457" s="2"/>
      <c r="E457" s="2"/>
    </row>
    <row r="458" spans="1:5" x14ac:dyDescent="0.3">
      <c r="A458" s="10">
        <v>4</v>
      </c>
      <c r="B458" s="10">
        <v>81285</v>
      </c>
      <c r="C458" s="14">
        <v>1598455</v>
      </c>
      <c r="D458" s="2"/>
      <c r="E458" s="2"/>
    </row>
    <row r="459" spans="1:5" x14ac:dyDescent="0.3">
      <c r="A459" s="10">
        <v>4</v>
      </c>
      <c r="B459" s="10">
        <v>81324</v>
      </c>
      <c r="C459" s="14">
        <v>12979.62</v>
      </c>
      <c r="D459" s="2"/>
      <c r="E459" s="2"/>
    </row>
    <row r="460" spans="1:5" x14ac:dyDescent="0.3">
      <c r="A460" s="10">
        <v>4</v>
      </c>
      <c r="B460" s="10">
        <v>81509</v>
      </c>
      <c r="C460" s="14">
        <v>22138.87</v>
      </c>
      <c r="D460" s="2"/>
      <c r="E460" s="2"/>
    </row>
    <row r="461" spans="1:5" x14ac:dyDescent="0.3">
      <c r="A461" s="10">
        <v>4</v>
      </c>
      <c r="B461" s="10">
        <v>82316</v>
      </c>
      <c r="C461" s="14">
        <v>20694.52</v>
      </c>
      <c r="D461" s="2"/>
      <c r="E461" s="2"/>
    </row>
    <row r="462" spans="1:5" x14ac:dyDescent="0.3">
      <c r="A462" s="10">
        <v>4</v>
      </c>
      <c r="B462" s="10">
        <v>82316</v>
      </c>
      <c r="C462" s="14">
        <v>101645</v>
      </c>
      <c r="D462" s="2"/>
      <c r="E462" s="2"/>
    </row>
    <row r="463" spans="1:5" x14ac:dyDescent="0.3">
      <c r="A463" s="10">
        <v>4</v>
      </c>
      <c r="B463" s="10">
        <v>82343</v>
      </c>
      <c r="C463" s="14">
        <v>22149.19</v>
      </c>
      <c r="D463" s="2"/>
      <c r="E463" s="2"/>
    </row>
    <row r="464" spans="1:5" x14ac:dyDescent="0.3">
      <c r="A464" s="10">
        <v>4</v>
      </c>
      <c r="B464" s="10">
        <v>82441</v>
      </c>
      <c r="C464" s="14">
        <v>30729.16</v>
      </c>
      <c r="D464" s="2"/>
      <c r="E464" s="2"/>
    </row>
    <row r="465" spans="1:5" x14ac:dyDescent="0.3">
      <c r="A465" s="10">
        <v>4</v>
      </c>
      <c r="B465" s="10">
        <v>82644</v>
      </c>
      <c r="C465" s="14">
        <v>198695</v>
      </c>
      <c r="D465" s="2"/>
      <c r="E465" s="2"/>
    </row>
    <row r="466" spans="1:5" x14ac:dyDescent="0.3">
      <c r="A466" s="10">
        <v>4</v>
      </c>
      <c r="B466" s="10">
        <v>83309</v>
      </c>
      <c r="C466" s="14">
        <v>71460</v>
      </c>
      <c r="D466" s="2"/>
      <c r="E466" s="2"/>
    </row>
    <row r="467" spans="1:5" x14ac:dyDescent="0.3">
      <c r="A467" s="10">
        <v>4</v>
      </c>
      <c r="B467" s="10">
        <v>85675</v>
      </c>
      <c r="C467" s="14">
        <v>21321.25</v>
      </c>
      <c r="D467" s="2"/>
      <c r="E467" s="2"/>
    </row>
    <row r="468" spans="1:5" x14ac:dyDescent="0.3">
      <c r="A468" s="10">
        <v>4</v>
      </c>
      <c r="B468" s="10">
        <v>86564</v>
      </c>
      <c r="C468" s="14">
        <v>1200017</v>
      </c>
      <c r="D468" s="2"/>
      <c r="E468" s="2"/>
    </row>
    <row r="469" spans="1:5" x14ac:dyDescent="0.3">
      <c r="A469" s="10">
        <v>4</v>
      </c>
      <c r="B469" s="10">
        <v>86569</v>
      </c>
      <c r="C469" s="14">
        <v>23926.240000000002</v>
      </c>
      <c r="D469" s="2"/>
      <c r="E469" s="2"/>
    </row>
    <row r="470" spans="1:5" x14ac:dyDescent="0.3">
      <c r="A470" s="10">
        <v>4</v>
      </c>
      <c r="B470" s="10">
        <v>86716</v>
      </c>
      <c r="C470" s="14">
        <v>16553.73</v>
      </c>
      <c r="D470" s="2"/>
      <c r="E470" s="2"/>
    </row>
    <row r="471" spans="1:5" x14ac:dyDescent="0.3">
      <c r="A471" s="10">
        <v>4</v>
      </c>
      <c r="B471" s="10">
        <v>87279</v>
      </c>
      <c r="C471" s="14">
        <v>34269</v>
      </c>
      <c r="D471" s="2"/>
      <c r="E471" s="2"/>
    </row>
    <row r="472" spans="1:5" x14ac:dyDescent="0.3">
      <c r="A472" s="10">
        <v>4</v>
      </c>
      <c r="B472" s="10">
        <v>87344</v>
      </c>
      <c r="C472" s="14">
        <v>11363.79</v>
      </c>
      <c r="D472" s="2"/>
      <c r="E472" s="2"/>
    </row>
    <row r="473" spans="1:5" x14ac:dyDescent="0.3">
      <c r="A473" s="10">
        <v>4</v>
      </c>
      <c r="B473" s="10">
        <v>87400</v>
      </c>
      <c r="C473" s="14">
        <v>26852.43</v>
      </c>
      <c r="D473" s="2"/>
      <c r="E473" s="2"/>
    </row>
    <row r="474" spans="1:5" x14ac:dyDescent="0.3">
      <c r="A474" s="10">
        <v>4</v>
      </c>
      <c r="B474" s="10">
        <v>87424</v>
      </c>
      <c r="C474" s="14">
        <v>27872</v>
      </c>
      <c r="D474" s="2"/>
      <c r="E474" s="2"/>
    </row>
    <row r="475" spans="1:5" x14ac:dyDescent="0.3">
      <c r="A475" s="10">
        <v>4</v>
      </c>
      <c r="B475" s="10">
        <v>87437</v>
      </c>
      <c r="C475" s="14">
        <v>25498.5</v>
      </c>
      <c r="D475" s="2"/>
      <c r="E475" s="2"/>
    </row>
    <row r="476" spans="1:5" x14ac:dyDescent="0.3">
      <c r="A476" s="10">
        <v>4</v>
      </c>
      <c r="B476" s="10">
        <v>87556</v>
      </c>
      <c r="C476" s="14">
        <v>33751.339999999997</v>
      </c>
      <c r="D476" s="2"/>
      <c r="E476" s="2"/>
    </row>
    <row r="477" spans="1:5" x14ac:dyDescent="0.3">
      <c r="A477" s="10">
        <v>4</v>
      </c>
      <c r="B477" s="10">
        <v>88718</v>
      </c>
      <c r="C477" s="14">
        <v>22365.94</v>
      </c>
      <c r="D477" s="2"/>
      <c r="E477" s="2"/>
    </row>
    <row r="478" spans="1:5" x14ac:dyDescent="0.3">
      <c r="A478" s="10">
        <v>4</v>
      </c>
      <c r="B478" s="10">
        <v>89147</v>
      </c>
      <c r="C478" s="14">
        <v>559</v>
      </c>
      <c r="D478" s="2"/>
      <c r="E478" s="2"/>
    </row>
    <row r="479" spans="1:5" x14ac:dyDescent="0.3">
      <c r="A479" s="10">
        <v>4</v>
      </c>
      <c r="B479" s="10">
        <v>90977</v>
      </c>
      <c r="C479" s="14">
        <v>45629.18</v>
      </c>
      <c r="D479" s="2"/>
      <c r="E479" s="2"/>
    </row>
    <row r="480" spans="1:5" x14ac:dyDescent="0.3">
      <c r="A480" s="10">
        <v>4</v>
      </c>
      <c r="B480" s="10">
        <v>91232</v>
      </c>
      <c r="C480" s="14">
        <v>3555.66</v>
      </c>
      <c r="D480" s="2"/>
      <c r="E480" s="2"/>
    </row>
    <row r="481" spans="1:5" x14ac:dyDescent="0.3">
      <c r="A481" s="10">
        <v>4</v>
      </c>
      <c r="B481" s="10">
        <v>92509</v>
      </c>
      <c r="C481" s="14">
        <v>72134</v>
      </c>
      <c r="D481" s="2"/>
      <c r="E481" s="2"/>
    </row>
    <row r="482" spans="1:5" x14ac:dyDescent="0.3">
      <c r="A482" s="10">
        <v>4</v>
      </c>
      <c r="B482" s="10">
        <v>92543</v>
      </c>
      <c r="C482" s="14">
        <v>-496.15</v>
      </c>
      <c r="D482" s="2"/>
      <c r="E482" s="2"/>
    </row>
    <row r="483" spans="1:5" x14ac:dyDescent="0.3">
      <c r="A483" s="10">
        <v>4</v>
      </c>
      <c r="B483" s="10">
        <v>93201</v>
      </c>
      <c r="C483" s="14">
        <v>31946</v>
      </c>
      <c r="D483" s="2"/>
      <c r="E483" s="2"/>
    </row>
    <row r="484" spans="1:5" x14ac:dyDescent="0.3">
      <c r="A484" s="10">
        <v>4</v>
      </c>
      <c r="B484" s="10">
        <v>93224</v>
      </c>
      <c r="C484" s="14">
        <v>104566</v>
      </c>
      <c r="D484" s="2"/>
      <c r="E484" s="2"/>
    </row>
    <row r="485" spans="1:5" x14ac:dyDescent="0.3">
      <c r="A485" s="10">
        <v>4</v>
      </c>
      <c r="B485" s="10">
        <v>94014</v>
      </c>
      <c r="C485" s="14">
        <v>12849.85</v>
      </c>
      <c r="D485" s="2"/>
      <c r="E485" s="2"/>
    </row>
    <row r="486" spans="1:5" x14ac:dyDescent="0.3">
      <c r="A486" s="10">
        <v>4</v>
      </c>
      <c r="B486" s="10">
        <v>94270</v>
      </c>
      <c r="C486" s="14">
        <v>25980.03</v>
      </c>
      <c r="D486" s="2"/>
      <c r="E486" s="2"/>
    </row>
    <row r="487" spans="1:5" x14ac:dyDescent="0.3">
      <c r="A487" s="10">
        <v>4</v>
      </c>
      <c r="B487" s="10">
        <v>94515</v>
      </c>
      <c r="C487" s="14">
        <v>118571</v>
      </c>
      <c r="D487" s="2"/>
      <c r="E487" s="2"/>
    </row>
    <row r="488" spans="1:5" x14ac:dyDescent="0.3">
      <c r="A488" s="10">
        <v>4</v>
      </c>
      <c r="B488" s="10">
        <v>94751</v>
      </c>
      <c r="C488" s="14">
        <v>13338.41</v>
      </c>
      <c r="D488" s="2"/>
      <c r="E488" s="2"/>
    </row>
    <row r="489" spans="1:5" x14ac:dyDescent="0.3">
      <c r="A489" s="10">
        <v>4</v>
      </c>
      <c r="B489" s="10">
        <v>95768</v>
      </c>
      <c r="C489" s="14">
        <v>199932</v>
      </c>
      <c r="D489" s="2"/>
      <c r="E489" s="2"/>
    </row>
    <row r="490" spans="1:5" x14ac:dyDescent="0.3">
      <c r="A490" s="10">
        <v>4</v>
      </c>
      <c r="B490" s="10">
        <v>95867</v>
      </c>
      <c r="C490" s="14">
        <v>30527</v>
      </c>
      <c r="D490" s="2"/>
      <c r="E490" s="2"/>
    </row>
    <row r="491" spans="1:5" x14ac:dyDescent="0.3">
      <c r="A491" s="10">
        <v>4</v>
      </c>
      <c r="B491" s="10">
        <v>97133</v>
      </c>
      <c r="C491" s="14">
        <v>128652</v>
      </c>
      <c r="D491" s="2"/>
      <c r="E491" s="2"/>
    </row>
    <row r="492" spans="1:5" x14ac:dyDescent="0.3">
      <c r="A492" s="10">
        <v>4</v>
      </c>
      <c r="B492" s="10">
        <v>98207</v>
      </c>
      <c r="C492" s="14">
        <v>98718</v>
      </c>
      <c r="D492" s="2"/>
      <c r="E492" s="2"/>
    </row>
    <row r="493" spans="1:5" x14ac:dyDescent="0.3">
      <c r="A493" s="10">
        <v>4</v>
      </c>
      <c r="B493" s="10">
        <v>98957</v>
      </c>
      <c r="C493" s="14">
        <v>259023</v>
      </c>
      <c r="D493" s="2"/>
      <c r="E493" s="2"/>
    </row>
    <row r="494" spans="1:5" x14ac:dyDescent="0.3">
      <c r="A494" s="10">
        <v>4</v>
      </c>
      <c r="B494" s="10">
        <v>98961</v>
      </c>
      <c r="C494" s="14">
        <v>195616</v>
      </c>
      <c r="D494" s="2"/>
      <c r="E494" s="2"/>
    </row>
    <row r="495" spans="1:5" x14ac:dyDescent="0.3">
      <c r="A495" s="10">
        <v>4</v>
      </c>
      <c r="B495" s="10">
        <v>99190</v>
      </c>
      <c r="C495" s="14">
        <v>327165</v>
      </c>
      <c r="D495" s="2"/>
      <c r="E495" s="2"/>
    </row>
    <row r="496" spans="1:5" x14ac:dyDescent="0.3">
      <c r="A496" s="10">
        <v>4</v>
      </c>
      <c r="B496" s="10">
        <v>99408</v>
      </c>
      <c r="C496" s="14">
        <v>10332</v>
      </c>
      <c r="D496" s="2"/>
      <c r="E496" s="2"/>
    </row>
    <row r="497" spans="1:5" x14ac:dyDescent="0.3">
      <c r="A497" s="10">
        <v>5</v>
      </c>
      <c r="B497" s="10">
        <v>10496</v>
      </c>
      <c r="C497" s="14">
        <v>123333</v>
      </c>
      <c r="D497" s="2"/>
      <c r="E497" s="2"/>
    </row>
    <row r="498" spans="1:5" x14ac:dyDescent="0.3">
      <c r="A498" s="10">
        <v>5</v>
      </c>
      <c r="B498" s="10">
        <v>11176</v>
      </c>
      <c r="C498" s="14">
        <v>349387</v>
      </c>
      <c r="D498" s="2"/>
      <c r="E498" s="2"/>
    </row>
    <row r="499" spans="1:5" x14ac:dyDescent="0.3">
      <c r="A499" s="10">
        <v>5</v>
      </c>
      <c r="B499" s="10">
        <v>12034</v>
      </c>
      <c r="C499" s="14">
        <v>20436</v>
      </c>
      <c r="D499" s="2"/>
      <c r="E499" s="2"/>
    </row>
    <row r="500" spans="1:5" x14ac:dyDescent="0.3">
      <c r="A500" s="10">
        <v>5</v>
      </c>
      <c r="B500" s="10">
        <v>13296</v>
      </c>
      <c r="C500" s="14">
        <v>17237.79</v>
      </c>
      <c r="D500" s="2"/>
      <c r="E500" s="2"/>
    </row>
    <row r="501" spans="1:5" x14ac:dyDescent="0.3">
      <c r="A501" s="10">
        <v>5</v>
      </c>
      <c r="B501" s="10">
        <v>13387</v>
      </c>
      <c r="C501" s="14">
        <v>17903.32</v>
      </c>
      <c r="D501" s="2"/>
      <c r="E501" s="2"/>
    </row>
    <row r="502" spans="1:5" x14ac:dyDescent="0.3">
      <c r="A502" s="10">
        <v>5</v>
      </c>
      <c r="B502" s="10">
        <v>13676</v>
      </c>
      <c r="C502" s="14">
        <v>22837.4</v>
      </c>
      <c r="D502" s="2"/>
      <c r="E502" s="2"/>
    </row>
    <row r="503" spans="1:5" x14ac:dyDescent="0.3">
      <c r="A503" s="10">
        <v>5</v>
      </c>
      <c r="B503" s="10">
        <v>14042</v>
      </c>
      <c r="C503" s="14">
        <v>26442.13</v>
      </c>
      <c r="D503" s="2"/>
      <c r="E503" s="2"/>
    </row>
    <row r="504" spans="1:5" x14ac:dyDescent="0.3">
      <c r="A504" s="10">
        <v>5</v>
      </c>
      <c r="B504" s="10">
        <v>14844</v>
      </c>
      <c r="C504" s="14">
        <v>41285</v>
      </c>
      <c r="D504" s="2"/>
      <c r="E504" s="2"/>
    </row>
    <row r="505" spans="1:5" x14ac:dyDescent="0.3">
      <c r="A505" s="10">
        <v>5</v>
      </c>
      <c r="B505" s="10">
        <v>15443</v>
      </c>
      <c r="C505" s="14">
        <v>57032</v>
      </c>
      <c r="D505" s="2"/>
      <c r="E505" s="2"/>
    </row>
    <row r="506" spans="1:5" x14ac:dyDescent="0.3">
      <c r="A506" s="10">
        <v>5</v>
      </c>
      <c r="B506" s="10">
        <v>15643</v>
      </c>
      <c r="C506" s="14">
        <v>23919.07</v>
      </c>
      <c r="D506" s="2"/>
      <c r="E506" s="2"/>
    </row>
    <row r="507" spans="1:5" x14ac:dyDescent="0.3">
      <c r="A507" s="10">
        <v>5</v>
      </c>
      <c r="B507" s="10">
        <v>15728</v>
      </c>
      <c r="C507" s="14">
        <v>29489.97</v>
      </c>
      <c r="D507" s="2"/>
      <c r="E507" s="2"/>
    </row>
    <row r="508" spans="1:5" x14ac:dyDescent="0.3">
      <c r="A508" s="10">
        <v>5</v>
      </c>
      <c r="B508" s="10">
        <v>15784</v>
      </c>
      <c r="C508" s="14">
        <v>25326.93</v>
      </c>
      <c r="D508" s="2"/>
      <c r="E508" s="2"/>
    </row>
    <row r="509" spans="1:5" x14ac:dyDescent="0.3">
      <c r="A509" s="10">
        <v>5</v>
      </c>
      <c r="B509" s="10">
        <v>16217</v>
      </c>
      <c r="C509" s="14">
        <v>77740</v>
      </c>
      <c r="D509" s="2"/>
      <c r="E509" s="2"/>
    </row>
    <row r="510" spans="1:5" x14ac:dyDescent="0.3">
      <c r="A510" s="10">
        <v>5</v>
      </c>
      <c r="B510" s="10">
        <v>17157</v>
      </c>
      <c r="C510" s="14">
        <v>7959</v>
      </c>
      <c r="D510" s="2"/>
      <c r="E510" s="2"/>
    </row>
    <row r="511" spans="1:5" x14ac:dyDescent="0.3">
      <c r="A511" s="10">
        <v>5</v>
      </c>
      <c r="B511" s="10">
        <v>17601</v>
      </c>
      <c r="C511" s="14">
        <v>22428.240000000002</v>
      </c>
      <c r="D511" s="2"/>
      <c r="E511" s="2"/>
    </row>
    <row r="512" spans="1:5" x14ac:dyDescent="0.3">
      <c r="A512" s="10">
        <v>5</v>
      </c>
      <c r="B512" s="10">
        <v>18057</v>
      </c>
      <c r="C512" s="14">
        <v>256694</v>
      </c>
      <c r="D512" s="2"/>
      <c r="E512" s="2"/>
    </row>
    <row r="513" spans="1:5" x14ac:dyDescent="0.3">
      <c r="A513" s="10">
        <v>5</v>
      </c>
      <c r="B513" s="10">
        <v>18585</v>
      </c>
      <c r="C513" s="14">
        <v>14133.92</v>
      </c>
      <c r="D513" s="2"/>
      <c r="E513" s="2"/>
    </row>
    <row r="514" spans="1:5" x14ac:dyDescent="0.3">
      <c r="A514" s="10">
        <v>5</v>
      </c>
      <c r="B514" s="10">
        <v>18736</v>
      </c>
      <c r="C514" s="14">
        <v>195284</v>
      </c>
      <c r="D514" s="2"/>
      <c r="E514" s="2"/>
    </row>
    <row r="515" spans="1:5" x14ac:dyDescent="0.3">
      <c r="A515" s="10">
        <v>5</v>
      </c>
      <c r="B515" s="10">
        <v>19023</v>
      </c>
      <c r="C515" s="14">
        <v>13629.13</v>
      </c>
      <c r="D515" s="2"/>
      <c r="E515" s="2"/>
    </row>
    <row r="516" spans="1:5" x14ac:dyDescent="0.3">
      <c r="A516" s="10">
        <v>5</v>
      </c>
      <c r="B516" s="10">
        <v>19126</v>
      </c>
      <c r="C516" s="14">
        <v>28375.16</v>
      </c>
      <c r="D516" s="2"/>
      <c r="E516" s="2"/>
    </row>
    <row r="517" spans="1:5" x14ac:dyDescent="0.3">
      <c r="A517" s="10">
        <v>5</v>
      </c>
      <c r="B517" s="10">
        <v>19369</v>
      </c>
      <c r="C517" s="14">
        <v>14163.02</v>
      </c>
      <c r="D517" s="2"/>
      <c r="E517" s="2"/>
    </row>
    <row r="518" spans="1:5" x14ac:dyDescent="0.3">
      <c r="A518" s="10">
        <v>5</v>
      </c>
      <c r="B518" s="10">
        <v>19481</v>
      </c>
      <c r="C518" s="14">
        <v>234455</v>
      </c>
      <c r="D518" s="2"/>
      <c r="E518" s="2"/>
    </row>
    <row r="519" spans="1:5" x14ac:dyDescent="0.3">
      <c r="A519" s="10">
        <v>5</v>
      </c>
      <c r="B519" s="10">
        <v>20287</v>
      </c>
      <c r="C519" s="14">
        <v>324632</v>
      </c>
      <c r="D519" s="2"/>
      <c r="E519" s="2"/>
    </row>
    <row r="520" spans="1:5" x14ac:dyDescent="0.3">
      <c r="A520" s="10">
        <v>5</v>
      </c>
      <c r="B520" s="10">
        <v>20714</v>
      </c>
      <c r="C520" s="14">
        <v>14812.31</v>
      </c>
      <c r="D520" s="2"/>
      <c r="E520" s="2"/>
    </row>
    <row r="521" spans="1:5" x14ac:dyDescent="0.3">
      <c r="A521" s="10">
        <v>5</v>
      </c>
      <c r="B521" s="10">
        <v>20770</v>
      </c>
      <c r="C521" s="14">
        <v>40923</v>
      </c>
      <c r="D521" s="2"/>
      <c r="E521" s="2"/>
    </row>
    <row r="522" spans="1:5" x14ac:dyDescent="0.3">
      <c r="A522" s="10">
        <v>5</v>
      </c>
      <c r="B522" s="10">
        <v>21097</v>
      </c>
      <c r="C522" s="14">
        <v>29649.03</v>
      </c>
      <c r="D522" s="2"/>
      <c r="E522" s="2"/>
    </row>
    <row r="523" spans="1:5" x14ac:dyDescent="0.3">
      <c r="A523" s="10">
        <v>5</v>
      </c>
      <c r="B523" s="10">
        <v>21106</v>
      </c>
      <c r="C523" s="14">
        <v>19186.18</v>
      </c>
      <c r="D523" s="2"/>
      <c r="E523" s="2"/>
    </row>
    <row r="524" spans="1:5" x14ac:dyDescent="0.3">
      <c r="A524" s="10">
        <v>5</v>
      </c>
      <c r="B524" s="10">
        <v>21421</v>
      </c>
      <c r="C524" s="14">
        <v>22451</v>
      </c>
      <c r="D524" s="2"/>
      <c r="E524" s="2"/>
    </row>
    <row r="525" spans="1:5" x14ac:dyDescent="0.3">
      <c r="A525" s="10">
        <v>5</v>
      </c>
      <c r="B525" s="10">
        <v>22474</v>
      </c>
      <c r="C525" s="14">
        <v>331108</v>
      </c>
      <c r="D525" s="2"/>
      <c r="E525" s="2"/>
    </row>
    <row r="526" spans="1:5" x14ac:dyDescent="0.3">
      <c r="A526" s="10">
        <v>5</v>
      </c>
      <c r="B526" s="10">
        <v>22543</v>
      </c>
      <c r="C526" s="14">
        <v>21780.42</v>
      </c>
      <c r="D526" s="2"/>
      <c r="E526" s="2"/>
    </row>
    <row r="527" spans="1:5" x14ac:dyDescent="0.3">
      <c r="A527" s="10">
        <v>5</v>
      </c>
      <c r="B527" s="10">
        <v>23041</v>
      </c>
      <c r="C527" s="14">
        <v>31896.93</v>
      </c>
      <c r="D527" s="2"/>
      <c r="E527" s="2"/>
    </row>
    <row r="528" spans="1:5" x14ac:dyDescent="0.3">
      <c r="A528" s="10">
        <v>5</v>
      </c>
      <c r="B528" s="10">
        <v>23241</v>
      </c>
      <c r="C528" s="14">
        <v>32690.68</v>
      </c>
      <c r="D528" s="2"/>
      <c r="E528" s="2"/>
    </row>
    <row r="529" spans="1:5" x14ac:dyDescent="0.3">
      <c r="A529" s="10">
        <v>5</v>
      </c>
      <c r="B529" s="10">
        <v>23431</v>
      </c>
      <c r="C529" s="14">
        <v>41732.67</v>
      </c>
      <c r="D529" s="2"/>
      <c r="E529" s="2"/>
    </row>
    <row r="530" spans="1:5" x14ac:dyDescent="0.3">
      <c r="A530" s="10">
        <v>5</v>
      </c>
      <c r="B530" s="10">
        <v>23768</v>
      </c>
      <c r="C530" s="14">
        <v>24373.69</v>
      </c>
      <c r="D530" s="2"/>
      <c r="E530" s="2"/>
    </row>
    <row r="531" spans="1:5" x14ac:dyDescent="0.3">
      <c r="A531" s="10">
        <v>5</v>
      </c>
      <c r="B531" s="10">
        <v>24318</v>
      </c>
      <c r="C531" s="14">
        <v>31692.63</v>
      </c>
      <c r="D531" s="2"/>
      <c r="E531" s="2"/>
    </row>
    <row r="532" spans="1:5" x14ac:dyDescent="0.3">
      <c r="A532" s="10">
        <v>5</v>
      </c>
      <c r="B532" s="10">
        <v>24359</v>
      </c>
      <c r="C532" s="14">
        <v>1752</v>
      </c>
      <c r="D532" s="2"/>
      <c r="E532" s="2"/>
    </row>
    <row r="533" spans="1:5" x14ac:dyDescent="0.3">
      <c r="A533" s="10">
        <v>5</v>
      </c>
      <c r="B533" s="10">
        <v>24360</v>
      </c>
      <c r="C533" s="14">
        <v>40121.93</v>
      </c>
      <c r="D533" s="2"/>
      <c r="E533" s="2"/>
    </row>
    <row r="534" spans="1:5" x14ac:dyDescent="0.3">
      <c r="A534" s="10">
        <v>5</v>
      </c>
      <c r="B534" s="10">
        <v>24507</v>
      </c>
      <c r="C534" s="14">
        <v>30674.36</v>
      </c>
      <c r="D534" s="2"/>
      <c r="E534" s="2"/>
    </row>
    <row r="535" spans="1:5" x14ac:dyDescent="0.3">
      <c r="A535" s="10">
        <v>5</v>
      </c>
      <c r="B535" s="10">
        <v>24605</v>
      </c>
      <c r="C535" s="14">
        <v>317423</v>
      </c>
      <c r="D535" s="2"/>
      <c r="E535" s="2"/>
    </row>
    <row r="536" spans="1:5" x14ac:dyDescent="0.3">
      <c r="A536" s="10">
        <v>5</v>
      </c>
      <c r="B536" s="10">
        <v>24712</v>
      </c>
      <c r="C536" s="14">
        <v>387931</v>
      </c>
      <c r="D536" s="2"/>
      <c r="E536" s="2"/>
    </row>
    <row r="537" spans="1:5" x14ac:dyDescent="0.3">
      <c r="A537" s="10">
        <v>5</v>
      </c>
      <c r="B537" s="10">
        <v>25020</v>
      </c>
      <c r="C537" s="14">
        <v>29282.85</v>
      </c>
      <c r="D537" s="2"/>
      <c r="E537" s="2"/>
    </row>
    <row r="538" spans="1:5" x14ac:dyDescent="0.3">
      <c r="A538" s="10">
        <v>5</v>
      </c>
      <c r="B538" s="10">
        <v>25849</v>
      </c>
      <c r="C538" s="14">
        <v>172442</v>
      </c>
      <c r="D538" s="2"/>
      <c r="E538" s="2"/>
    </row>
    <row r="539" spans="1:5" x14ac:dyDescent="0.3">
      <c r="A539" s="10">
        <v>5</v>
      </c>
      <c r="B539" s="10">
        <v>25858</v>
      </c>
      <c r="C539" s="14">
        <v>7003</v>
      </c>
      <c r="D539" s="2"/>
      <c r="E539" s="2"/>
    </row>
    <row r="540" spans="1:5" x14ac:dyDescent="0.3">
      <c r="A540" s="10">
        <v>5</v>
      </c>
      <c r="B540" s="10">
        <v>26063</v>
      </c>
      <c r="C540" s="14">
        <v>30271</v>
      </c>
      <c r="D540" s="2"/>
      <c r="E540" s="2"/>
    </row>
    <row r="541" spans="1:5" x14ac:dyDescent="0.3">
      <c r="A541" s="10">
        <v>5</v>
      </c>
      <c r="B541" s="10">
        <v>27572</v>
      </c>
      <c r="C541" s="14">
        <v>30312.17</v>
      </c>
      <c r="D541" s="2"/>
      <c r="E541" s="2"/>
    </row>
    <row r="542" spans="1:5" x14ac:dyDescent="0.3">
      <c r="A542" s="10">
        <v>5</v>
      </c>
      <c r="B542" s="10">
        <v>27739</v>
      </c>
      <c r="C542" s="14">
        <v>14995.44</v>
      </c>
      <c r="D542" s="2"/>
      <c r="E542" s="2"/>
    </row>
    <row r="543" spans="1:5" x14ac:dyDescent="0.3">
      <c r="A543" s="10">
        <v>5</v>
      </c>
      <c r="B543" s="10">
        <v>28630</v>
      </c>
      <c r="C543" s="14">
        <v>26640.3</v>
      </c>
      <c r="D543" s="2"/>
      <c r="E543" s="2"/>
    </row>
    <row r="544" spans="1:5" x14ac:dyDescent="0.3">
      <c r="A544" s="10">
        <v>5</v>
      </c>
      <c r="B544" s="10">
        <v>28982</v>
      </c>
      <c r="C544" s="14">
        <v>13272.79</v>
      </c>
      <c r="D544" s="2"/>
      <c r="E544" s="2"/>
    </row>
    <row r="545" spans="1:5" x14ac:dyDescent="0.3">
      <c r="A545" s="10">
        <v>5</v>
      </c>
      <c r="B545" s="10">
        <v>29384</v>
      </c>
      <c r="C545" s="14">
        <v>33195.019999999997</v>
      </c>
      <c r="D545" s="2"/>
      <c r="E545" s="2"/>
    </row>
    <row r="546" spans="1:5" x14ac:dyDescent="0.3">
      <c r="A546" s="10">
        <v>5</v>
      </c>
      <c r="B546" s="10">
        <v>29694</v>
      </c>
      <c r="C546" s="14">
        <v>84971</v>
      </c>
      <c r="D546" s="2"/>
      <c r="E546" s="2"/>
    </row>
    <row r="547" spans="1:5" x14ac:dyDescent="0.3">
      <c r="A547" s="10">
        <v>5</v>
      </c>
      <c r="B547" s="10">
        <v>29776</v>
      </c>
      <c r="C547" s="14">
        <v>35362.85</v>
      </c>
      <c r="D547" s="2"/>
      <c r="E547" s="2"/>
    </row>
    <row r="548" spans="1:5" x14ac:dyDescent="0.3">
      <c r="A548" s="10">
        <v>5</v>
      </c>
      <c r="B548" s="10">
        <v>30164</v>
      </c>
      <c r="C548" s="14">
        <v>23951.94</v>
      </c>
      <c r="D548" s="2"/>
      <c r="E548" s="2"/>
    </row>
    <row r="549" spans="1:5" x14ac:dyDescent="0.3">
      <c r="A549" s="10">
        <v>5</v>
      </c>
      <c r="B549" s="10">
        <v>30327</v>
      </c>
      <c r="C549" s="14">
        <v>80859</v>
      </c>
      <c r="D549" s="2"/>
      <c r="E549" s="2"/>
    </row>
    <row r="550" spans="1:5" x14ac:dyDescent="0.3">
      <c r="A550" s="10">
        <v>5</v>
      </c>
      <c r="B550" s="10">
        <v>31400</v>
      </c>
      <c r="C550" s="14">
        <v>17104.48</v>
      </c>
      <c r="D550" s="2"/>
      <c r="E550" s="2"/>
    </row>
    <row r="551" spans="1:5" x14ac:dyDescent="0.3">
      <c r="A551" s="10">
        <v>5</v>
      </c>
      <c r="B551" s="10">
        <v>31474</v>
      </c>
      <c r="C551" s="14">
        <v>246812</v>
      </c>
      <c r="D551" s="2"/>
      <c r="E551" s="2"/>
    </row>
    <row r="552" spans="1:5" x14ac:dyDescent="0.3">
      <c r="A552" s="10">
        <v>5</v>
      </c>
      <c r="B552" s="10">
        <v>31725</v>
      </c>
      <c r="C552" s="14">
        <v>26739.89</v>
      </c>
      <c r="D552" s="2"/>
      <c r="E552" s="2"/>
    </row>
    <row r="553" spans="1:5" x14ac:dyDescent="0.3">
      <c r="A553" s="10">
        <v>5</v>
      </c>
      <c r="B553" s="10">
        <v>32074</v>
      </c>
      <c r="C553" s="14">
        <v>150797</v>
      </c>
      <c r="D553" s="2"/>
      <c r="E553" s="2"/>
    </row>
    <row r="554" spans="1:5" x14ac:dyDescent="0.3">
      <c r="A554" s="10">
        <v>5</v>
      </c>
      <c r="B554" s="10">
        <v>32550</v>
      </c>
      <c r="C554" s="14">
        <v>36923.96</v>
      </c>
      <c r="D554" s="2"/>
      <c r="E554" s="2"/>
    </row>
    <row r="555" spans="1:5" x14ac:dyDescent="0.3">
      <c r="A555" s="10">
        <v>5</v>
      </c>
      <c r="B555" s="10">
        <v>32742</v>
      </c>
      <c r="C555" s="14">
        <v>342153</v>
      </c>
      <c r="D555" s="2"/>
      <c r="E555" s="2"/>
    </row>
    <row r="556" spans="1:5" x14ac:dyDescent="0.3">
      <c r="A556" s="10">
        <v>5</v>
      </c>
      <c r="B556" s="10">
        <v>33753</v>
      </c>
      <c r="C556" s="14">
        <v>493947</v>
      </c>
      <c r="D556" s="2"/>
      <c r="E556" s="2"/>
    </row>
    <row r="557" spans="1:5" x14ac:dyDescent="0.3">
      <c r="A557" s="10">
        <v>5</v>
      </c>
      <c r="B557" s="10">
        <v>33809</v>
      </c>
      <c r="C557" s="14">
        <v>37342.14</v>
      </c>
      <c r="D557" s="2"/>
      <c r="E557" s="2"/>
    </row>
    <row r="558" spans="1:5" x14ac:dyDescent="0.3">
      <c r="A558" s="10">
        <v>5</v>
      </c>
      <c r="B558" s="10">
        <v>33895</v>
      </c>
      <c r="C558" s="14">
        <v>6573.33</v>
      </c>
      <c r="D558" s="2"/>
      <c r="E558" s="2"/>
    </row>
    <row r="559" spans="1:5" x14ac:dyDescent="0.3">
      <c r="A559" s="10">
        <v>5</v>
      </c>
      <c r="B559" s="10">
        <v>34214</v>
      </c>
      <c r="C559" s="14">
        <v>20989.39</v>
      </c>
      <c r="D559" s="2"/>
      <c r="E559" s="2"/>
    </row>
    <row r="560" spans="1:5" x14ac:dyDescent="0.3">
      <c r="A560" s="10">
        <v>5</v>
      </c>
      <c r="B560" s="10">
        <v>34503</v>
      </c>
      <c r="C560" s="14">
        <v>39985.58</v>
      </c>
      <c r="D560" s="2"/>
      <c r="E560" s="2"/>
    </row>
    <row r="561" spans="1:5" x14ac:dyDescent="0.3">
      <c r="A561" s="10">
        <v>5</v>
      </c>
      <c r="B561" s="10">
        <v>36008</v>
      </c>
      <c r="C561" s="14">
        <v>13171.82</v>
      </c>
      <c r="D561" s="2"/>
      <c r="E561" s="2"/>
    </row>
    <row r="562" spans="1:5" x14ac:dyDescent="0.3">
      <c r="A562" s="10">
        <v>5</v>
      </c>
      <c r="B562" s="10">
        <v>36079</v>
      </c>
      <c r="C562" s="14">
        <v>349933</v>
      </c>
      <c r="D562" s="2"/>
      <c r="E562" s="2"/>
    </row>
    <row r="563" spans="1:5" x14ac:dyDescent="0.3">
      <c r="A563" s="10">
        <v>5</v>
      </c>
      <c r="B563" s="10">
        <v>36500</v>
      </c>
      <c r="C563" s="14">
        <v>17733.18</v>
      </c>
      <c r="D563" s="2"/>
      <c r="E563" s="2"/>
    </row>
    <row r="564" spans="1:5" x14ac:dyDescent="0.3">
      <c r="A564" s="10">
        <v>5</v>
      </c>
      <c r="B564" s="10">
        <v>36696</v>
      </c>
      <c r="C564" s="14">
        <v>318641</v>
      </c>
      <c r="D564" s="2"/>
      <c r="E564" s="2"/>
    </row>
    <row r="565" spans="1:5" x14ac:dyDescent="0.3">
      <c r="A565" s="10">
        <v>5</v>
      </c>
      <c r="B565" s="10">
        <v>37492</v>
      </c>
      <c r="C565" s="14">
        <v>10726.68</v>
      </c>
      <c r="D565" s="2"/>
      <c r="E565" s="2"/>
    </row>
    <row r="566" spans="1:5" x14ac:dyDescent="0.3">
      <c r="A566" s="10">
        <v>5</v>
      </c>
      <c r="B566" s="10">
        <v>37516</v>
      </c>
      <c r="C566" s="14">
        <v>30697</v>
      </c>
      <c r="D566" s="2"/>
      <c r="E566" s="2"/>
    </row>
    <row r="567" spans="1:5" x14ac:dyDescent="0.3">
      <c r="A567" s="10">
        <v>5</v>
      </c>
      <c r="B567" s="10">
        <v>37838</v>
      </c>
      <c r="C567" s="14">
        <v>18785.37</v>
      </c>
      <c r="D567" s="2"/>
      <c r="E567" s="2"/>
    </row>
    <row r="568" spans="1:5" x14ac:dyDescent="0.3">
      <c r="A568" s="10">
        <v>5</v>
      </c>
      <c r="B568" s="10">
        <v>38197</v>
      </c>
      <c r="C568" s="14">
        <v>19960.05</v>
      </c>
      <c r="D568" s="2"/>
      <c r="E568" s="2"/>
    </row>
    <row r="569" spans="1:5" x14ac:dyDescent="0.3">
      <c r="A569" s="10">
        <v>5</v>
      </c>
      <c r="B569" s="10">
        <v>38366</v>
      </c>
      <c r="C569" s="14">
        <v>20644</v>
      </c>
      <c r="D569" s="2"/>
      <c r="E569" s="2"/>
    </row>
    <row r="570" spans="1:5" x14ac:dyDescent="0.3">
      <c r="A570" s="10">
        <v>5</v>
      </c>
      <c r="B570" s="10">
        <v>38589</v>
      </c>
      <c r="C570" s="14">
        <v>25100.25</v>
      </c>
      <c r="D570" s="2"/>
      <c r="E570" s="2"/>
    </row>
    <row r="571" spans="1:5" x14ac:dyDescent="0.3">
      <c r="A571" s="10">
        <v>5</v>
      </c>
      <c r="B571" s="10">
        <v>38615</v>
      </c>
      <c r="C571" s="14">
        <v>311826</v>
      </c>
      <c r="D571" s="2"/>
      <c r="E571" s="2"/>
    </row>
    <row r="572" spans="1:5" x14ac:dyDescent="0.3">
      <c r="A572" s="10">
        <v>5</v>
      </c>
      <c r="B572" s="10">
        <v>38783</v>
      </c>
      <c r="C572" s="14">
        <v>16717.43</v>
      </c>
      <c r="D572" s="2"/>
      <c r="E572" s="2"/>
    </row>
    <row r="573" spans="1:5" x14ac:dyDescent="0.3">
      <c r="A573" s="10">
        <v>5</v>
      </c>
      <c r="B573" s="10">
        <v>39046</v>
      </c>
      <c r="C573" s="14">
        <v>17496.349999999999</v>
      </c>
      <c r="D573" s="2"/>
      <c r="E573" s="2"/>
    </row>
    <row r="574" spans="1:5" x14ac:dyDescent="0.3">
      <c r="A574" s="10">
        <v>5</v>
      </c>
      <c r="B574" s="10">
        <v>39232</v>
      </c>
      <c r="C574" s="14">
        <v>33766.75</v>
      </c>
      <c r="D574" s="2"/>
      <c r="E574" s="2"/>
    </row>
    <row r="575" spans="1:5" x14ac:dyDescent="0.3">
      <c r="A575" s="10">
        <v>5</v>
      </c>
      <c r="B575" s="10">
        <v>39744</v>
      </c>
      <c r="C575" s="14">
        <v>3208.15</v>
      </c>
      <c r="D575" s="2"/>
      <c r="E575" s="2"/>
    </row>
    <row r="576" spans="1:5" x14ac:dyDescent="0.3">
      <c r="A576" s="10">
        <v>5</v>
      </c>
      <c r="B576" s="10">
        <v>39970</v>
      </c>
      <c r="C576" s="14">
        <v>226432</v>
      </c>
      <c r="D576" s="2"/>
      <c r="E576" s="2"/>
    </row>
    <row r="577" spans="1:5" x14ac:dyDescent="0.3">
      <c r="A577" s="10">
        <v>5</v>
      </c>
      <c r="B577" s="10">
        <v>40426</v>
      </c>
      <c r="C577" s="14">
        <v>27529.74</v>
      </c>
      <c r="D577" s="2"/>
      <c r="E577" s="2"/>
    </row>
    <row r="578" spans="1:5" x14ac:dyDescent="0.3">
      <c r="A578" s="10">
        <v>5</v>
      </c>
      <c r="B578" s="10">
        <v>41185</v>
      </c>
      <c r="C578" s="14">
        <v>80308</v>
      </c>
      <c r="D578" s="2"/>
      <c r="E578" s="2"/>
    </row>
    <row r="579" spans="1:5" x14ac:dyDescent="0.3">
      <c r="A579" s="10">
        <v>5</v>
      </c>
      <c r="B579" s="10">
        <v>41516</v>
      </c>
      <c r="C579" s="14">
        <v>16962.13</v>
      </c>
      <c r="D579" s="2"/>
      <c r="E579" s="2"/>
    </row>
    <row r="580" spans="1:5" x14ac:dyDescent="0.3">
      <c r="A580" s="10">
        <v>5</v>
      </c>
      <c r="B580" s="10">
        <v>41968</v>
      </c>
      <c r="C580" s="14">
        <v>21866.03</v>
      </c>
      <c r="D580" s="2"/>
      <c r="E580" s="2"/>
    </row>
    <row r="581" spans="1:5" x14ac:dyDescent="0.3">
      <c r="A581" s="10">
        <v>5</v>
      </c>
      <c r="B581" s="10">
        <v>42398</v>
      </c>
      <c r="C581" s="14">
        <v>18357</v>
      </c>
      <c r="D581" s="2"/>
      <c r="E581" s="2"/>
    </row>
    <row r="582" spans="1:5" x14ac:dyDescent="0.3">
      <c r="A582" s="10">
        <v>5</v>
      </c>
      <c r="B582" s="10">
        <v>43655</v>
      </c>
      <c r="C582" s="14">
        <v>14399.16</v>
      </c>
      <c r="D582" s="2"/>
      <c r="E582" s="2"/>
    </row>
    <row r="583" spans="1:5" x14ac:dyDescent="0.3">
      <c r="A583" s="10">
        <v>5</v>
      </c>
      <c r="B583" s="10">
        <v>43819</v>
      </c>
      <c r="C583" s="14">
        <v>262519</v>
      </c>
      <c r="D583" s="2"/>
      <c r="E583" s="2"/>
    </row>
    <row r="584" spans="1:5" x14ac:dyDescent="0.3">
      <c r="A584" s="10">
        <v>5</v>
      </c>
      <c r="B584" s="10">
        <v>44051</v>
      </c>
      <c r="C584" s="14">
        <v>29543.19</v>
      </c>
      <c r="D584" s="2"/>
      <c r="E584" s="2"/>
    </row>
    <row r="585" spans="1:5" x14ac:dyDescent="0.3">
      <c r="A585" s="10">
        <v>5</v>
      </c>
      <c r="B585" s="10">
        <v>44434</v>
      </c>
      <c r="C585" s="14">
        <v>368388</v>
      </c>
      <c r="D585" s="2"/>
      <c r="E585" s="2"/>
    </row>
    <row r="586" spans="1:5" x14ac:dyDescent="0.3">
      <c r="A586" s="10">
        <v>5</v>
      </c>
      <c r="B586" s="10">
        <v>44584</v>
      </c>
      <c r="C586" s="14">
        <v>195795</v>
      </c>
      <c r="D586" s="2"/>
      <c r="E586" s="2"/>
    </row>
    <row r="587" spans="1:5" x14ac:dyDescent="0.3">
      <c r="A587" s="10">
        <v>5</v>
      </c>
      <c r="B587" s="10">
        <v>44888</v>
      </c>
      <c r="C587" s="14">
        <v>18692.29</v>
      </c>
      <c r="D587" s="2"/>
      <c r="E587" s="2"/>
    </row>
    <row r="588" spans="1:5" x14ac:dyDescent="0.3">
      <c r="A588" s="10">
        <v>5</v>
      </c>
      <c r="B588" s="10">
        <v>45905</v>
      </c>
      <c r="C588" s="14">
        <v>355377</v>
      </c>
      <c r="D588" s="2"/>
      <c r="E588" s="2"/>
    </row>
    <row r="589" spans="1:5" x14ac:dyDescent="0.3">
      <c r="A589" s="10">
        <v>5</v>
      </c>
      <c r="B589" s="10">
        <v>45924</v>
      </c>
      <c r="C589" s="14">
        <v>25510.53</v>
      </c>
      <c r="D589" s="2"/>
      <c r="E589" s="2"/>
    </row>
    <row r="590" spans="1:5" x14ac:dyDescent="0.3">
      <c r="A590" s="10">
        <v>5</v>
      </c>
      <c r="B590" s="10">
        <v>46012</v>
      </c>
      <c r="C590" s="14">
        <v>17116.89</v>
      </c>
      <c r="D590" s="2"/>
      <c r="E590" s="2"/>
    </row>
    <row r="591" spans="1:5" x14ac:dyDescent="0.3">
      <c r="A591" s="10">
        <v>5</v>
      </c>
      <c r="B591" s="10">
        <v>46170</v>
      </c>
      <c r="C591" s="14">
        <v>18638.189999999999</v>
      </c>
      <c r="D591" s="2"/>
      <c r="E591" s="2"/>
    </row>
    <row r="592" spans="1:5" x14ac:dyDescent="0.3">
      <c r="A592" s="10">
        <v>5</v>
      </c>
      <c r="B592" s="10">
        <v>46987</v>
      </c>
      <c r="C592" s="14">
        <v>11642.47</v>
      </c>
      <c r="D592" s="2"/>
      <c r="E592" s="2"/>
    </row>
    <row r="593" spans="1:5" x14ac:dyDescent="0.3">
      <c r="A593" s="10">
        <v>5</v>
      </c>
      <c r="B593" s="10">
        <v>47049</v>
      </c>
      <c r="C593" s="14">
        <v>20325.61</v>
      </c>
      <c r="D593" s="2"/>
      <c r="E593" s="2"/>
    </row>
    <row r="594" spans="1:5" x14ac:dyDescent="0.3">
      <c r="A594" s="10">
        <v>5</v>
      </c>
      <c r="B594" s="10">
        <v>47148</v>
      </c>
      <c r="C594" s="14">
        <v>16381.75</v>
      </c>
      <c r="D594" s="2"/>
      <c r="E594" s="2"/>
    </row>
    <row r="595" spans="1:5" x14ac:dyDescent="0.3">
      <c r="A595" s="10">
        <v>5</v>
      </c>
      <c r="B595" s="10">
        <v>48147</v>
      </c>
      <c r="C595" s="14">
        <v>22488.03</v>
      </c>
      <c r="D595" s="2"/>
      <c r="E595" s="2"/>
    </row>
    <row r="596" spans="1:5" x14ac:dyDescent="0.3">
      <c r="A596" s="10">
        <v>5</v>
      </c>
      <c r="B596" s="10">
        <v>48593</v>
      </c>
      <c r="C596" s="14">
        <v>496276</v>
      </c>
      <c r="D596" s="2"/>
      <c r="E596" s="2"/>
    </row>
    <row r="597" spans="1:5" x14ac:dyDescent="0.3">
      <c r="A597" s="10">
        <v>5</v>
      </c>
      <c r="B597" s="10">
        <v>48685</v>
      </c>
      <c r="C597" s="14">
        <v>33441</v>
      </c>
      <c r="D597" s="2"/>
      <c r="E597" s="2"/>
    </row>
    <row r="598" spans="1:5" x14ac:dyDescent="0.3">
      <c r="A598" s="10">
        <v>5</v>
      </c>
      <c r="B598" s="10">
        <v>49085</v>
      </c>
      <c r="C598" s="14">
        <v>10250.85</v>
      </c>
      <c r="D598" s="2"/>
      <c r="E598" s="2"/>
    </row>
    <row r="599" spans="1:5" x14ac:dyDescent="0.3">
      <c r="A599" s="10">
        <v>5</v>
      </c>
      <c r="B599" s="10">
        <v>49248</v>
      </c>
      <c r="C599" s="14">
        <v>35882.800000000003</v>
      </c>
      <c r="D599" s="2"/>
      <c r="E599" s="2"/>
    </row>
    <row r="600" spans="1:5" x14ac:dyDescent="0.3">
      <c r="A600" s="10">
        <v>5</v>
      </c>
      <c r="B600" s="10">
        <v>49348</v>
      </c>
      <c r="C600" s="14">
        <v>349545</v>
      </c>
      <c r="D600" s="2"/>
      <c r="E600" s="2"/>
    </row>
    <row r="601" spans="1:5" x14ac:dyDescent="0.3">
      <c r="A601" s="10">
        <v>5</v>
      </c>
      <c r="B601" s="10">
        <v>49388</v>
      </c>
      <c r="C601" s="14">
        <v>145272</v>
      </c>
      <c r="D601" s="2"/>
      <c r="E601" s="2"/>
    </row>
    <row r="602" spans="1:5" x14ac:dyDescent="0.3">
      <c r="A602" s="10">
        <v>5</v>
      </c>
      <c r="B602" s="10">
        <v>49475</v>
      </c>
      <c r="C602" s="14">
        <v>284630</v>
      </c>
      <c r="D602" s="2"/>
      <c r="E602" s="2"/>
    </row>
    <row r="603" spans="1:5" x14ac:dyDescent="0.3">
      <c r="A603" s="10">
        <v>5</v>
      </c>
      <c r="B603" s="10">
        <v>49597</v>
      </c>
      <c r="C603" s="14">
        <v>28313.74</v>
      </c>
      <c r="D603" s="2"/>
      <c r="E603" s="2"/>
    </row>
    <row r="604" spans="1:5" x14ac:dyDescent="0.3">
      <c r="A604" s="10">
        <v>5</v>
      </c>
      <c r="B604" s="10">
        <v>50124</v>
      </c>
      <c r="C604" s="14">
        <v>32362.39</v>
      </c>
      <c r="D604" s="2"/>
      <c r="E604" s="2"/>
    </row>
    <row r="605" spans="1:5" x14ac:dyDescent="0.3">
      <c r="A605" s="10">
        <v>5</v>
      </c>
      <c r="B605" s="10">
        <v>50140</v>
      </c>
      <c r="C605" s="14">
        <v>98138</v>
      </c>
      <c r="D605" s="2"/>
      <c r="E605" s="2"/>
    </row>
    <row r="606" spans="1:5" x14ac:dyDescent="0.3">
      <c r="A606" s="10">
        <v>5</v>
      </c>
      <c r="B606" s="10">
        <v>50295</v>
      </c>
      <c r="C606" s="14">
        <v>95386</v>
      </c>
      <c r="D606" s="2"/>
      <c r="E606" s="2"/>
    </row>
    <row r="607" spans="1:5" x14ac:dyDescent="0.3">
      <c r="A607" s="10">
        <v>5</v>
      </c>
      <c r="B607" s="10">
        <v>50689</v>
      </c>
      <c r="C607" s="14">
        <v>121031</v>
      </c>
      <c r="D607" s="2"/>
      <c r="E607" s="2"/>
    </row>
    <row r="608" spans="1:5" x14ac:dyDescent="0.3">
      <c r="A608" s="10">
        <v>5</v>
      </c>
      <c r="B608" s="10">
        <v>50932</v>
      </c>
      <c r="C608" s="14">
        <v>81510</v>
      </c>
      <c r="D608" s="2"/>
      <c r="E608" s="2"/>
    </row>
    <row r="609" spans="1:5" x14ac:dyDescent="0.3">
      <c r="A609" s="10">
        <v>5</v>
      </c>
      <c r="B609" s="10">
        <v>51643</v>
      </c>
      <c r="C609" s="14">
        <v>-786</v>
      </c>
      <c r="D609" s="2"/>
      <c r="E609" s="2"/>
    </row>
    <row r="610" spans="1:5" x14ac:dyDescent="0.3">
      <c r="A610" s="10">
        <v>5</v>
      </c>
      <c r="B610" s="10">
        <v>51763</v>
      </c>
      <c r="C610" s="14">
        <v>11625.81</v>
      </c>
      <c r="D610" s="2"/>
      <c r="E610" s="2"/>
    </row>
    <row r="611" spans="1:5" x14ac:dyDescent="0.3">
      <c r="A611" s="10">
        <v>5</v>
      </c>
      <c r="B611" s="10">
        <v>51951</v>
      </c>
      <c r="C611" s="14">
        <v>31758.94</v>
      </c>
      <c r="D611" s="2"/>
      <c r="E611" s="2"/>
    </row>
    <row r="612" spans="1:5" x14ac:dyDescent="0.3">
      <c r="A612" s="10">
        <v>5</v>
      </c>
      <c r="B612" s="10">
        <v>53946</v>
      </c>
      <c r="C612" s="14">
        <v>13387.75</v>
      </c>
      <c r="D612" s="2"/>
      <c r="E612" s="2"/>
    </row>
    <row r="613" spans="1:5" x14ac:dyDescent="0.3">
      <c r="A613" s="10">
        <v>5</v>
      </c>
      <c r="B613" s="10">
        <v>54049</v>
      </c>
      <c r="C613" s="14">
        <v>80160</v>
      </c>
      <c r="D613" s="2"/>
      <c r="E613" s="2"/>
    </row>
    <row r="614" spans="1:5" x14ac:dyDescent="0.3">
      <c r="A614" s="10">
        <v>5</v>
      </c>
      <c r="B614" s="10">
        <v>54364</v>
      </c>
      <c r="C614" s="14">
        <v>170197</v>
      </c>
      <c r="D614" s="2"/>
      <c r="E614" s="2"/>
    </row>
    <row r="615" spans="1:5" x14ac:dyDescent="0.3">
      <c r="A615" s="10">
        <v>5</v>
      </c>
      <c r="B615" s="10">
        <v>54519</v>
      </c>
      <c r="C615" s="14">
        <v>19765.259999999998</v>
      </c>
      <c r="D615" s="2"/>
      <c r="E615" s="2"/>
    </row>
    <row r="616" spans="1:5" x14ac:dyDescent="0.3">
      <c r="A616" s="10">
        <v>5</v>
      </c>
      <c r="B616" s="10">
        <v>54554</v>
      </c>
      <c r="C616" s="14">
        <v>67939</v>
      </c>
      <c r="D616" s="2"/>
      <c r="E616" s="2"/>
    </row>
    <row r="617" spans="1:5" x14ac:dyDescent="0.3">
      <c r="A617" s="10">
        <v>5</v>
      </c>
      <c r="B617" s="10">
        <v>55201</v>
      </c>
      <c r="C617" s="14">
        <v>75489</v>
      </c>
      <c r="D617" s="2"/>
      <c r="E617" s="2"/>
    </row>
    <row r="618" spans="1:5" x14ac:dyDescent="0.3">
      <c r="A618" s="10">
        <v>5</v>
      </c>
      <c r="B618" s="10">
        <v>55211</v>
      </c>
      <c r="C618" s="14">
        <v>34699.11</v>
      </c>
      <c r="D618" s="2"/>
      <c r="E618" s="2"/>
    </row>
    <row r="619" spans="1:5" x14ac:dyDescent="0.3">
      <c r="A619" s="10">
        <v>5</v>
      </c>
      <c r="B619" s="10">
        <v>55547</v>
      </c>
      <c r="C619" s="14">
        <v>84258</v>
      </c>
      <c r="D619" s="2"/>
      <c r="E619" s="2"/>
    </row>
    <row r="620" spans="1:5" x14ac:dyDescent="0.3">
      <c r="A620" s="10">
        <v>5</v>
      </c>
      <c r="B620" s="10">
        <v>55671</v>
      </c>
      <c r="C620" s="14">
        <v>194579</v>
      </c>
      <c r="D620" s="2"/>
      <c r="E620" s="2"/>
    </row>
    <row r="621" spans="1:5" x14ac:dyDescent="0.3">
      <c r="A621" s="10">
        <v>5</v>
      </c>
      <c r="B621" s="10">
        <v>55740</v>
      </c>
      <c r="C621" s="14">
        <v>313750</v>
      </c>
      <c r="D621" s="2"/>
      <c r="E621" s="2"/>
    </row>
    <row r="622" spans="1:5" x14ac:dyDescent="0.3">
      <c r="A622" s="10">
        <v>5</v>
      </c>
      <c r="B622" s="10">
        <v>55897</v>
      </c>
      <c r="C622" s="14">
        <v>20367.73</v>
      </c>
      <c r="D622" s="2"/>
      <c r="E622" s="2"/>
    </row>
    <row r="623" spans="1:5" x14ac:dyDescent="0.3">
      <c r="A623" s="10">
        <v>5</v>
      </c>
      <c r="B623" s="10">
        <v>55951</v>
      </c>
      <c r="C623" s="14">
        <v>16558.259999999998</v>
      </c>
      <c r="D623" s="2"/>
      <c r="E623" s="2"/>
    </row>
    <row r="624" spans="1:5" x14ac:dyDescent="0.3">
      <c r="A624" s="10">
        <v>5</v>
      </c>
      <c r="B624" s="10">
        <v>55994</v>
      </c>
      <c r="C624" s="14">
        <v>19221</v>
      </c>
      <c r="D624" s="2"/>
      <c r="E624" s="2"/>
    </row>
    <row r="625" spans="1:5" x14ac:dyDescent="0.3">
      <c r="A625" s="10">
        <v>5</v>
      </c>
      <c r="B625" s="10">
        <v>56608</v>
      </c>
      <c r="C625" s="14">
        <v>24048.5</v>
      </c>
      <c r="D625" s="2"/>
      <c r="E625" s="2"/>
    </row>
    <row r="626" spans="1:5" x14ac:dyDescent="0.3">
      <c r="A626" s="10">
        <v>5</v>
      </c>
      <c r="B626" s="10">
        <v>56754</v>
      </c>
      <c r="C626" s="14">
        <v>45248</v>
      </c>
      <c r="D626" s="2"/>
      <c r="E626" s="2"/>
    </row>
    <row r="627" spans="1:5" x14ac:dyDescent="0.3">
      <c r="A627" s="10">
        <v>5</v>
      </c>
      <c r="B627" s="10">
        <v>56774</v>
      </c>
      <c r="C627" s="14">
        <v>139290</v>
      </c>
      <c r="D627" s="2"/>
      <c r="E627" s="2"/>
    </row>
    <row r="628" spans="1:5" x14ac:dyDescent="0.3">
      <c r="A628" s="10">
        <v>5</v>
      </c>
      <c r="B628" s="10">
        <v>57271</v>
      </c>
      <c r="C628" s="14">
        <v>100297</v>
      </c>
      <c r="D628" s="2"/>
      <c r="E628" s="2"/>
    </row>
    <row r="629" spans="1:5" x14ac:dyDescent="0.3">
      <c r="A629" s="10">
        <v>5</v>
      </c>
      <c r="B629" s="10">
        <v>57577</v>
      </c>
      <c r="C629" s="14">
        <v>324602</v>
      </c>
      <c r="D629" s="2"/>
      <c r="E629" s="2"/>
    </row>
    <row r="630" spans="1:5" x14ac:dyDescent="0.3">
      <c r="A630" s="10">
        <v>5</v>
      </c>
      <c r="B630" s="10">
        <v>57654</v>
      </c>
      <c r="C630" s="14">
        <v>14643.6</v>
      </c>
      <c r="D630" s="2"/>
      <c r="E630" s="2"/>
    </row>
    <row r="631" spans="1:5" x14ac:dyDescent="0.3">
      <c r="A631" s="10">
        <v>5</v>
      </c>
      <c r="B631" s="10">
        <v>57961</v>
      </c>
      <c r="C631" s="14">
        <v>18837.28</v>
      </c>
      <c r="D631" s="2"/>
      <c r="E631" s="2"/>
    </row>
    <row r="632" spans="1:5" x14ac:dyDescent="0.3">
      <c r="A632" s="10">
        <v>5</v>
      </c>
      <c r="B632" s="10">
        <v>58982</v>
      </c>
      <c r="C632" s="14">
        <v>295794</v>
      </c>
      <c r="D632" s="2"/>
      <c r="E632" s="2"/>
    </row>
    <row r="633" spans="1:5" x14ac:dyDescent="0.3">
      <c r="A633" s="10">
        <v>5</v>
      </c>
      <c r="B633" s="10">
        <v>59598</v>
      </c>
      <c r="C633" s="14">
        <v>120819</v>
      </c>
      <c r="D633" s="2"/>
      <c r="E633" s="2"/>
    </row>
    <row r="634" spans="1:5" x14ac:dyDescent="0.3">
      <c r="A634" s="10">
        <v>5</v>
      </c>
      <c r="B634" s="10">
        <v>60307</v>
      </c>
      <c r="C634" s="14">
        <v>26873.43</v>
      </c>
      <c r="D634" s="2"/>
      <c r="E634" s="2"/>
    </row>
    <row r="635" spans="1:5" x14ac:dyDescent="0.3">
      <c r="A635" s="10">
        <v>5</v>
      </c>
      <c r="B635" s="10">
        <v>62004</v>
      </c>
      <c r="C635" s="14">
        <v>22113.08</v>
      </c>
      <c r="D635" s="2"/>
      <c r="E635" s="2"/>
    </row>
    <row r="636" spans="1:5" x14ac:dyDescent="0.3">
      <c r="A636" s="10">
        <v>5</v>
      </c>
      <c r="B636" s="10">
        <v>62127</v>
      </c>
      <c r="C636" s="14">
        <v>80354</v>
      </c>
      <c r="D636" s="2"/>
      <c r="E636" s="2"/>
    </row>
    <row r="637" spans="1:5" x14ac:dyDescent="0.3">
      <c r="A637" s="10">
        <v>5</v>
      </c>
      <c r="B637" s="10">
        <v>62614</v>
      </c>
      <c r="C637" s="14">
        <v>45519</v>
      </c>
      <c r="D637" s="2"/>
      <c r="E637" s="2"/>
    </row>
    <row r="638" spans="1:5" x14ac:dyDescent="0.3">
      <c r="A638" s="10">
        <v>5</v>
      </c>
      <c r="B638" s="10">
        <v>63021</v>
      </c>
      <c r="C638" s="14">
        <v>9640</v>
      </c>
      <c r="D638" s="2"/>
      <c r="E638" s="2"/>
    </row>
    <row r="639" spans="1:5" x14ac:dyDescent="0.3">
      <c r="A639" s="10">
        <v>5</v>
      </c>
      <c r="B639" s="10">
        <v>63129</v>
      </c>
      <c r="C639" s="14">
        <v>9712</v>
      </c>
      <c r="D639" s="2"/>
      <c r="E639" s="2"/>
    </row>
    <row r="640" spans="1:5" x14ac:dyDescent="0.3">
      <c r="A640" s="10">
        <v>5</v>
      </c>
      <c r="B640" s="10">
        <v>63202</v>
      </c>
      <c r="C640" s="14">
        <v>52402</v>
      </c>
      <c r="D640" s="2"/>
      <c r="E640" s="2"/>
    </row>
    <row r="641" spans="1:5" x14ac:dyDescent="0.3">
      <c r="A641" s="10">
        <v>5</v>
      </c>
      <c r="B641" s="10">
        <v>63207</v>
      </c>
      <c r="C641" s="14">
        <v>81143</v>
      </c>
      <c r="D641" s="2"/>
      <c r="E641" s="2"/>
    </row>
    <row r="642" spans="1:5" x14ac:dyDescent="0.3">
      <c r="A642" s="10">
        <v>5</v>
      </c>
      <c r="B642" s="10">
        <v>63210</v>
      </c>
      <c r="C642" s="14">
        <v>3285</v>
      </c>
      <c r="D642" s="2"/>
      <c r="E642" s="2"/>
    </row>
    <row r="643" spans="1:5" x14ac:dyDescent="0.3">
      <c r="A643" s="10">
        <v>5</v>
      </c>
      <c r="B643" s="10">
        <v>63238</v>
      </c>
      <c r="C643" s="14">
        <v>32311</v>
      </c>
      <c r="D643" s="2"/>
      <c r="E643" s="2"/>
    </row>
    <row r="644" spans="1:5" x14ac:dyDescent="0.3">
      <c r="A644" s="10">
        <v>5</v>
      </c>
      <c r="B644" s="10">
        <v>63463</v>
      </c>
      <c r="C644" s="14">
        <v>17750.830000000002</v>
      </c>
      <c r="D644" s="2"/>
      <c r="E644" s="2"/>
    </row>
    <row r="645" spans="1:5" x14ac:dyDescent="0.3">
      <c r="A645" s="10">
        <v>5</v>
      </c>
      <c r="B645" s="10">
        <v>63523</v>
      </c>
      <c r="C645" s="14">
        <v>32192.92</v>
      </c>
      <c r="D645" s="2"/>
      <c r="E645" s="2"/>
    </row>
    <row r="646" spans="1:5" x14ac:dyDescent="0.3">
      <c r="A646" s="10">
        <v>5</v>
      </c>
      <c r="B646" s="10">
        <v>63726</v>
      </c>
      <c r="C646" s="14">
        <v>83829</v>
      </c>
      <c r="D646" s="2"/>
      <c r="E646" s="2"/>
    </row>
    <row r="647" spans="1:5" x14ac:dyDescent="0.3">
      <c r="A647" s="10">
        <v>5</v>
      </c>
      <c r="B647" s="10">
        <v>64512</v>
      </c>
      <c r="C647" s="14">
        <v>93294</v>
      </c>
      <c r="D647" s="2"/>
      <c r="E647" s="2"/>
    </row>
    <row r="648" spans="1:5" x14ac:dyDescent="0.3">
      <c r="A648" s="10">
        <v>5</v>
      </c>
      <c r="B648" s="10">
        <v>65061</v>
      </c>
      <c r="C648" s="14">
        <v>8331.0400000000009</v>
      </c>
      <c r="D648" s="2"/>
      <c r="E648" s="2"/>
    </row>
    <row r="649" spans="1:5" x14ac:dyDescent="0.3">
      <c r="A649" s="10">
        <v>5</v>
      </c>
      <c r="B649" s="10">
        <v>65151</v>
      </c>
      <c r="C649" s="14">
        <v>39055</v>
      </c>
      <c r="D649" s="2"/>
      <c r="E649" s="2"/>
    </row>
    <row r="650" spans="1:5" x14ac:dyDescent="0.3">
      <c r="A650" s="10">
        <v>5</v>
      </c>
      <c r="B650" s="10">
        <v>65615</v>
      </c>
      <c r="C650" s="14">
        <v>24943</v>
      </c>
      <c r="D650" s="2"/>
      <c r="E650" s="2"/>
    </row>
    <row r="651" spans="1:5" x14ac:dyDescent="0.3">
      <c r="A651" s="10">
        <v>5</v>
      </c>
      <c r="B651" s="10">
        <v>65702</v>
      </c>
      <c r="C651" s="14">
        <v>23902.9</v>
      </c>
      <c r="D651" s="2"/>
      <c r="E651" s="2"/>
    </row>
    <row r="652" spans="1:5" x14ac:dyDescent="0.3">
      <c r="A652" s="10">
        <v>5</v>
      </c>
      <c r="B652" s="10">
        <v>66631</v>
      </c>
      <c r="C652" s="14">
        <v>32349.96</v>
      </c>
      <c r="D652" s="2"/>
      <c r="E652" s="2"/>
    </row>
    <row r="653" spans="1:5" x14ac:dyDescent="0.3">
      <c r="A653" s="10">
        <v>5</v>
      </c>
      <c r="B653" s="10">
        <v>66908</v>
      </c>
      <c r="C653" s="14">
        <v>20319</v>
      </c>
      <c r="D653" s="2"/>
      <c r="E653" s="2"/>
    </row>
    <row r="654" spans="1:5" x14ac:dyDescent="0.3">
      <c r="A654" s="10">
        <v>5</v>
      </c>
      <c r="B654" s="10">
        <v>67011</v>
      </c>
      <c r="C654" s="14">
        <v>28214.16</v>
      </c>
      <c r="D654" s="2"/>
      <c r="E654" s="2"/>
    </row>
    <row r="655" spans="1:5" x14ac:dyDescent="0.3">
      <c r="A655" s="10">
        <v>5</v>
      </c>
      <c r="B655" s="10">
        <v>67141</v>
      </c>
      <c r="C655" s="14">
        <v>33270.870000000003</v>
      </c>
      <c r="D655" s="2"/>
      <c r="E655" s="2"/>
    </row>
    <row r="656" spans="1:5" x14ac:dyDescent="0.3">
      <c r="A656" s="10">
        <v>5</v>
      </c>
      <c r="B656" s="10">
        <v>67223</v>
      </c>
      <c r="C656" s="14">
        <v>18653.509999999998</v>
      </c>
      <c r="D656" s="2"/>
      <c r="E656" s="2"/>
    </row>
    <row r="657" spans="1:5" x14ac:dyDescent="0.3">
      <c r="A657" s="10">
        <v>5</v>
      </c>
      <c r="B657" s="10">
        <v>68126</v>
      </c>
      <c r="C657" s="14">
        <v>487424</v>
      </c>
      <c r="D657" s="2"/>
      <c r="E657" s="2"/>
    </row>
    <row r="658" spans="1:5" x14ac:dyDescent="0.3">
      <c r="A658" s="10">
        <v>5</v>
      </c>
      <c r="B658" s="10">
        <v>68272</v>
      </c>
      <c r="C658" s="14">
        <v>22762.74</v>
      </c>
      <c r="D658" s="2"/>
      <c r="E658" s="2"/>
    </row>
    <row r="659" spans="1:5" x14ac:dyDescent="0.3">
      <c r="A659" s="10">
        <v>5</v>
      </c>
      <c r="B659" s="10">
        <v>68499</v>
      </c>
      <c r="C659" s="14">
        <v>15234.08</v>
      </c>
      <c r="D659" s="2"/>
      <c r="E659" s="2"/>
    </row>
    <row r="660" spans="1:5" x14ac:dyDescent="0.3">
      <c r="A660" s="10">
        <v>5</v>
      </c>
      <c r="B660" s="10">
        <v>68908</v>
      </c>
      <c r="C660" s="14">
        <v>1735427</v>
      </c>
      <c r="D660" s="2"/>
      <c r="E660" s="2"/>
    </row>
    <row r="661" spans="1:5" x14ac:dyDescent="0.3">
      <c r="A661" s="10">
        <v>5</v>
      </c>
      <c r="B661" s="10">
        <v>69271</v>
      </c>
      <c r="C661" s="14">
        <v>12523.7</v>
      </c>
      <c r="D661" s="2"/>
      <c r="E661" s="2"/>
    </row>
    <row r="662" spans="1:5" x14ac:dyDescent="0.3">
      <c r="A662" s="10">
        <v>5</v>
      </c>
      <c r="B662" s="10">
        <v>69951</v>
      </c>
      <c r="C662" s="14">
        <v>98473</v>
      </c>
      <c r="D662" s="2"/>
      <c r="E662" s="2"/>
    </row>
    <row r="663" spans="1:5" x14ac:dyDescent="0.3">
      <c r="A663" s="10">
        <v>5</v>
      </c>
      <c r="B663" s="10">
        <v>70396</v>
      </c>
      <c r="C663" s="14">
        <v>227581</v>
      </c>
      <c r="D663" s="2"/>
      <c r="E663" s="2"/>
    </row>
    <row r="664" spans="1:5" x14ac:dyDescent="0.3">
      <c r="A664" s="10">
        <v>5</v>
      </c>
      <c r="B664" s="10">
        <v>70549</v>
      </c>
      <c r="C664" s="14">
        <v>11263.3</v>
      </c>
      <c r="D664" s="2"/>
      <c r="E664" s="2"/>
    </row>
    <row r="665" spans="1:5" x14ac:dyDescent="0.3">
      <c r="A665" s="10">
        <v>5</v>
      </c>
      <c r="B665" s="10">
        <v>70698</v>
      </c>
      <c r="C665" s="14">
        <v>23926.12</v>
      </c>
      <c r="D665" s="2"/>
      <c r="E665" s="2"/>
    </row>
    <row r="666" spans="1:5" x14ac:dyDescent="0.3">
      <c r="A666" s="10">
        <v>5</v>
      </c>
      <c r="B666" s="10">
        <v>70785</v>
      </c>
      <c r="C666" s="14">
        <v>12407482</v>
      </c>
      <c r="D666" s="2"/>
      <c r="E666" s="2"/>
    </row>
    <row r="667" spans="1:5" x14ac:dyDescent="0.3">
      <c r="A667" s="10">
        <v>5</v>
      </c>
      <c r="B667" s="10">
        <v>70842</v>
      </c>
      <c r="C667" s="14">
        <v>1342712</v>
      </c>
      <c r="D667" s="2"/>
      <c r="E667" s="2"/>
    </row>
    <row r="668" spans="1:5" x14ac:dyDescent="0.3">
      <c r="A668" s="10">
        <v>5</v>
      </c>
      <c r="B668" s="10">
        <v>71422</v>
      </c>
      <c r="C668" s="14">
        <v>14852.4</v>
      </c>
      <c r="D668" s="2"/>
      <c r="E668" s="2"/>
    </row>
    <row r="669" spans="1:5" x14ac:dyDescent="0.3">
      <c r="A669" s="10">
        <v>5</v>
      </c>
      <c r="B669" s="10">
        <v>71521</v>
      </c>
      <c r="C669" s="14">
        <v>31016.91</v>
      </c>
      <c r="D669" s="2"/>
      <c r="E669" s="2"/>
    </row>
    <row r="670" spans="1:5" x14ac:dyDescent="0.3">
      <c r="A670" s="10">
        <v>5</v>
      </c>
      <c r="B670" s="10">
        <v>72420</v>
      </c>
      <c r="C670" s="14">
        <v>209844</v>
      </c>
      <c r="D670" s="2"/>
      <c r="E670" s="2"/>
    </row>
    <row r="671" spans="1:5" x14ac:dyDescent="0.3">
      <c r="A671" s="10">
        <v>5</v>
      </c>
      <c r="B671" s="10">
        <v>72746</v>
      </c>
      <c r="C671" s="14">
        <v>24027.67</v>
      </c>
      <c r="D671" s="2"/>
      <c r="E671" s="2"/>
    </row>
    <row r="672" spans="1:5" x14ac:dyDescent="0.3">
      <c r="A672" s="10">
        <v>5</v>
      </c>
      <c r="B672" s="10">
        <v>72802</v>
      </c>
      <c r="C672" s="14">
        <v>38975.06</v>
      </c>
      <c r="D672" s="2"/>
      <c r="E672" s="2"/>
    </row>
    <row r="673" spans="1:5" x14ac:dyDescent="0.3">
      <c r="A673" s="10">
        <v>5</v>
      </c>
      <c r="B673" s="10">
        <v>73049</v>
      </c>
      <c r="C673" s="14">
        <v>285232</v>
      </c>
      <c r="D673" s="2"/>
      <c r="E673" s="2"/>
    </row>
    <row r="674" spans="1:5" x14ac:dyDescent="0.3">
      <c r="A674" s="10">
        <v>5</v>
      </c>
      <c r="B674" s="10">
        <v>74090</v>
      </c>
      <c r="C674" s="14">
        <v>86134</v>
      </c>
      <c r="D674" s="2"/>
      <c r="E674" s="2"/>
    </row>
    <row r="675" spans="1:5" x14ac:dyDescent="0.3">
      <c r="A675" s="10">
        <v>5</v>
      </c>
      <c r="B675" s="10">
        <v>74323</v>
      </c>
      <c r="C675" s="14">
        <v>22366.05</v>
      </c>
      <c r="D675" s="2"/>
      <c r="E675" s="2"/>
    </row>
    <row r="676" spans="1:5" x14ac:dyDescent="0.3">
      <c r="A676" s="10">
        <v>5</v>
      </c>
      <c r="B676" s="10">
        <v>75903</v>
      </c>
      <c r="C676" s="14">
        <v>14818</v>
      </c>
      <c r="D676" s="2"/>
      <c r="E676" s="2"/>
    </row>
    <row r="677" spans="1:5" x14ac:dyDescent="0.3">
      <c r="A677" s="10">
        <v>5</v>
      </c>
      <c r="B677" s="10">
        <v>76919</v>
      </c>
      <c r="C677" s="14">
        <v>36652.47</v>
      </c>
      <c r="D677" s="2"/>
      <c r="E677" s="2"/>
    </row>
    <row r="678" spans="1:5" x14ac:dyDescent="0.3">
      <c r="A678" s="10">
        <v>5</v>
      </c>
      <c r="B678" s="10">
        <v>77610</v>
      </c>
      <c r="C678" s="14">
        <v>31969.65</v>
      </c>
      <c r="D678" s="2"/>
      <c r="E678" s="2"/>
    </row>
    <row r="679" spans="1:5" x14ac:dyDescent="0.3">
      <c r="A679" s="10">
        <v>5</v>
      </c>
      <c r="B679" s="10">
        <v>77624</v>
      </c>
      <c r="C679" s="14">
        <v>25908.98</v>
      </c>
      <c r="D679" s="2"/>
      <c r="E679" s="2"/>
    </row>
    <row r="680" spans="1:5" x14ac:dyDescent="0.3">
      <c r="A680" s="10">
        <v>5</v>
      </c>
      <c r="B680" s="10">
        <v>77805</v>
      </c>
      <c r="C680" s="14">
        <v>54188</v>
      </c>
      <c r="D680" s="2"/>
      <c r="E680" s="2"/>
    </row>
    <row r="681" spans="1:5" x14ac:dyDescent="0.3">
      <c r="A681" s="10">
        <v>5</v>
      </c>
      <c r="B681" s="10">
        <v>78906</v>
      </c>
      <c r="C681" s="14">
        <v>29401</v>
      </c>
      <c r="D681" s="2"/>
      <c r="E681" s="2"/>
    </row>
    <row r="682" spans="1:5" x14ac:dyDescent="0.3">
      <c r="A682" s="10">
        <v>5</v>
      </c>
      <c r="B682" s="10">
        <v>78936</v>
      </c>
      <c r="C682" s="14">
        <v>109016</v>
      </c>
      <c r="D682" s="2"/>
      <c r="E682" s="2"/>
    </row>
    <row r="683" spans="1:5" x14ac:dyDescent="0.3">
      <c r="A683" s="10">
        <v>5</v>
      </c>
      <c r="B683" s="10">
        <v>79652</v>
      </c>
      <c r="C683" s="14">
        <v>20581.400000000001</v>
      </c>
      <c r="D683" s="2"/>
      <c r="E683" s="2"/>
    </row>
    <row r="684" spans="1:5" x14ac:dyDescent="0.3">
      <c r="A684" s="10">
        <v>5</v>
      </c>
      <c r="B684" s="10">
        <v>80043</v>
      </c>
      <c r="C684" s="14">
        <v>11141.78</v>
      </c>
      <c r="D684" s="2"/>
      <c r="E684" s="2"/>
    </row>
    <row r="685" spans="1:5" x14ac:dyDescent="0.3">
      <c r="A685" s="10">
        <v>5</v>
      </c>
      <c r="B685" s="10">
        <v>80109</v>
      </c>
      <c r="C685" s="14">
        <v>4631.93</v>
      </c>
      <c r="D685" s="2"/>
      <c r="E685" s="2"/>
    </row>
    <row r="686" spans="1:5" x14ac:dyDescent="0.3">
      <c r="A686" s="10">
        <v>5</v>
      </c>
      <c r="B686" s="10">
        <v>80434</v>
      </c>
      <c r="C686" s="14">
        <v>9098</v>
      </c>
      <c r="D686" s="2"/>
      <c r="E686" s="2"/>
    </row>
    <row r="687" spans="1:5" x14ac:dyDescent="0.3">
      <c r="A687" s="10">
        <v>5</v>
      </c>
      <c r="B687" s="10">
        <v>81442</v>
      </c>
      <c r="C687" s="14">
        <v>31704</v>
      </c>
      <c r="D687" s="2"/>
      <c r="E687" s="2"/>
    </row>
    <row r="688" spans="1:5" x14ac:dyDescent="0.3">
      <c r="A688" s="10">
        <v>5</v>
      </c>
      <c r="B688" s="10">
        <v>81865</v>
      </c>
      <c r="C688" s="14">
        <v>24323.58</v>
      </c>
      <c r="D688" s="2"/>
      <c r="E688" s="2"/>
    </row>
    <row r="689" spans="1:5" x14ac:dyDescent="0.3">
      <c r="A689" s="10">
        <v>5</v>
      </c>
      <c r="B689" s="10">
        <v>82019</v>
      </c>
      <c r="C689" s="14">
        <v>43038.02</v>
      </c>
      <c r="D689" s="2"/>
      <c r="E689" s="2"/>
    </row>
    <row r="690" spans="1:5" x14ac:dyDescent="0.3">
      <c r="A690" s="10">
        <v>5</v>
      </c>
      <c r="B690" s="10">
        <v>82954</v>
      </c>
      <c r="C690" s="14">
        <v>36152.519999999997</v>
      </c>
      <c r="D690" s="2"/>
      <c r="E690" s="2"/>
    </row>
    <row r="691" spans="1:5" x14ac:dyDescent="0.3">
      <c r="A691" s="10">
        <v>5</v>
      </c>
      <c r="B691" s="10">
        <v>84582</v>
      </c>
      <c r="C691" s="14">
        <v>49518</v>
      </c>
      <c r="D691" s="2"/>
      <c r="E691" s="2"/>
    </row>
    <row r="692" spans="1:5" x14ac:dyDescent="0.3">
      <c r="A692" s="10">
        <v>5</v>
      </c>
      <c r="B692" s="10">
        <v>85384</v>
      </c>
      <c r="C692" s="14">
        <v>74522</v>
      </c>
      <c r="D692" s="2"/>
      <c r="E692" s="2"/>
    </row>
    <row r="693" spans="1:5" x14ac:dyDescent="0.3">
      <c r="A693" s="10">
        <v>5</v>
      </c>
      <c r="B693" s="10">
        <v>85788</v>
      </c>
      <c r="C693" s="14">
        <v>35645.58</v>
      </c>
      <c r="D693" s="2"/>
      <c r="E693" s="2"/>
    </row>
    <row r="694" spans="1:5" x14ac:dyDescent="0.3">
      <c r="A694" s="10">
        <v>5</v>
      </c>
      <c r="B694" s="10">
        <v>85884</v>
      </c>
      <c r="C694" s="14">
        <v>212591</v>
      </c>
      <c r="D694" s="2"/>
      <c r="E694" s="2"/>
    </row>
    <row r="695" spans="1:5" x14ac:dyDescent="0.3">
      <c r="A695" s="10">
        <v>5</v>
      </c>
      <c r="B695" s="10">
        <v>86019</v>
      </c>
      <c r="C695" s="14">
        <v>21854.28</v>
      </c>
      <c r="D695" s="2"/>
      <c r="E695" s="2"/>
    </row>
    <row r="696" spans="1:5" x14ac:dyDescent="0.3">
      <c r="A696" s="10">
        <v>5</v>
      </c>
      <c r="B696" s="10">
        <v>86311</v>
      </c>
      <c r="C696" s="14">
        <v>84307</v>
      </c>
      <c r="D696" s="2"/>
      <c r="E696" s="2"/>
    </row>
    <row r="697" spans="1:5" x14ac:dyDescent="0.3">
      <c r="A697" s="10">
        <v>5</v>
      </c>
      <c r="B697" s="10">
        <v>86430</v>
      </c>
      <c r="C697" s="14">
        <v>16149</v>
      </c>
      <c r="D697" s="2"/>
      <c r="E697" s="2"/>
    </row>
    <row r="698" spans="1:5" x14ac:dyDescent="0.3">
      <c r="A698" s="10">
        <v>5</v>
      </c>
      <c r="B698" s="10">
        <v>86500</v>
      </c>
      <c r="C698" s="14">
        <v>209787</v>
      </c>
      <c r="D698" s="2"/>
      <c r="E698" s="2"/>
    </row>
    <row r="699" spans="1:5" x14ac:dyDescent="0.3">
      <c r="A699" s="10">
        <v>5</v>
      </c>
      <c r="B699" s="10">
        <v>86704</v>
      </c>
      <c r="C699" s="14">
        <v>46093</v>
      </c>
      <c r="D699" s="2"/>
      <c r="E699" s="2"/>
    </row>
    <row r="700" spans="1:5" x14ac:dyDescent="0.3">
      <c r="A700" s="10">
        <v>5</v>
      </c>
      <c r="B700" s="10">
        <v>86764</v>
      </c>
      <c r="C700" s="14">
        <v>-1334</v>
      </c>
      <c r="D700" s="2"/>
      <c r="E700" s="2"/>
    </row>
    <row r="701" spans="1:5" x14ac:dyDescent="0.3">
      <c r="A701" s="10">
        <v>5</v>
      </c>
      <c r="B701" s="10">
        <v>86945</v>
      </c>
      <c r="C701" s="14">
        <v>196094</v>
      </c>
      <c r="D701" s="2"/>
      <c r="E701" s="2"/>
    </row>
    <row r="702" spans="1:5" x14ac:dyDescent="0.3">
      <c r="A702" s="10">
        <v>5</v>
      </c>
      <c r="B702" s="10">
        <v>87269</v>
      </c>
      <c r="C702" s="14">
        <v>7250.69</v>
      </c>
      <c r="D702" s="2"/>
      <c r="E702" s="2"/>
    </row>
    <row r="703" spans="1:5" x14ac:dyDescent="0.3">
      <c r="A703" s="10">
        <v>5</v>
      </c>
      <c r="B703" s="10">
        <v>87431</v>
      </c>
      <c r="C703" s="14">
        <v>10961.85</v>
      </c>
      <c r="D703" s="2"/>
      <c r="E703" s="2"/>
    </row>
    <row r="704" spans="1:5" x14ac:dyDescent="0.3">
      <c r="A704" s="10">
        <v>5</v>
      </c>
      <c r="B704" s="10">
        <v>88465</v>
      </c>
      <c r="C704" s="14">
        <v>93432</v>
      </c>
      <c r="D704" s="2"/>
      <c r="E704" s="2"/>
    </row>
    <row r="705" spans="1:5" x14ac:dyDescent="0.3">
      <c r="A705" s="10">
        <v>5</v>
      </c>
      <c r="B705" s="10">
        <v>88800</v>
      </c>
      <c r="C705" s="14">
        <v>65329</v>
      </c>
      <c r="D705" s="2"/>
      <c r="E705" s="2"/>
    </row>
    <row r="706" spans="1:5" x14ac:dyDescent="0.3">
      <c r="A706" s="10">
        <v>5</v>
      </c>
      <c r="B706" s="10">
        <v>89124</v>
      </c>
      <c r="C706" s="14">
        <v>23131.39</v>
      </c>
      <c r="D706" s="2"/>
      <c r="E706" s="2"/>
    </row>
    <row r="707" spans="1:5" x14ac:dyDescent="0.3">
      <c r="A707" s="10">
        <v>5</v>
      </c>
      <c r="B707" s="10">
        <v>89142</v>
      </c>
      <c r="C707" s="14">
        <v>6145.43</v>
      </c>
      <c r="D707" s="2"/>
      <c r="E707" s="2"/>
    </row>
    <row r="708" spans="1:5" x14ac:dyDescent="0.3">
      <c r="A708" s="10">
        <v>5</v>
      </c>
      <c r="B708" s="10">
        <v>89204</v>
      </c>
      <c r="C708" s="14">
        <v>130325</v>
      </c>
      <c r="D708" s="2"/>
      <c r="E708" s="2"/>
    </row>
    <row r="709" spans="1:5" x14ac:dyDescent="0.3">
      <c r="A709" s="10">
        <v>5</v>
      </c>
      <c r="B709" s="10">
        <v>89319</v>
      </c>
      <c r="C709" s="14">
        <v>23417.34</v>
      </c>
      <c r="D709" s="2"/>
      <c r="E709" s="2"/>
    </row>
    <row r="710" spans="1:5" x14ac:dyDescent="0.3">
      <c r="A710" s="10">
        <v>5</v>
      </c>
      <c r="B710" s="10">
        <v>90567</v>
      </c>
      <c r="C710" s="14">
        <v>27367.24</v>
      </c>
      <c r="D710" s="2"/>
      <c r="E710" s="2"/>
    </row>
    <row r="711" spans="1:5" x14ac:dyDescent="0.3">
      <c r="A711" s="10">
        <v>5</v>
      </c>
      <c r="B711" s="10">
        <v>90761</v>
      </c>
      <c r="C711" s="14">
        <v>258973</v>
      </c>
      <c r="D711" s="2"/>
      <c r="E711" s="2"/>
    </row>
    <row r="712" spans="1:5" x14ac:dyDescent="0.3">
      <c r="A712" s="10">
        <v>5</v>
      </c>
      <c r="B712" s="10">
        <v>90766</v>
      </c>
      <c r="C712" s="14">
        <v>23035.3</v>
      </c>
      <c r="D712" s="2"/>
      <c r="E712" s="2"/>
    </row>
    <row r="713" spans="1:5" x14ac:dyDescent="0.3">
      <c r="A713" s="10">
        <v>5</v>
      </c>
      <c r="B713" s="10">
        <v>91873</v>
      </c>
      <c r="C713" s="14">
        <v>28483.26</v>
      </c>
      <c r="D713" s="2"/>
      <c r="E713" s="2"/>
    </row>
    <row r="714" spans="1:5" x14ac:dyDescent="0.3">
      <c r="A714" s="10">
        <v>5</v>
      </c>
      <c r="B714" s="10">
        <v>92018</v>
      </c>
      <c r="C714" s="14">
        <v>17251.38</v>
      </c>
      <c r="D714" s="2"/>
      <c r="E714" s="2"/>
    </row>
    <row r="715" spans="1:5" x14ac:dyDescent="0.3">
      <c r="A715" s="10">
        <v>5</v>
      </c>
      <c r="B715" s="10">
        <v>93265</v>
      </c>
      <c r="C715" s="14">
        <v>29066.23</v>
      </c>
      <c r="D715" s="2"/>
      <c r="E715" s="2"/>
    </row>
    <row r="716" spans="1:5" x14ac:dyDescent="0.3">
      <c r="A716" s="10">
        <v>5</v>
      </c>
      <c r="B716" s="10">
        <v>93348</v>
      </c>
      <c r="C716" s="14">
        <v>79991</v>
      </c>
      <c r="D716" s="2"/>
      <c r="E716" s="2"/>
    </row>
    <row r="717" spans="1:5" x14ac:dyDescent="0.3">
      <c r="A717" s="10">
        <v>5</v>
      </c>
      <c r="B717" s="10">
        <v>93638</v>
      </c>
      <c r="C717" s="14">
        <v>21480.41</v>
      </c>
      <c r="D717" s="2"/>
      <c r="E717" s="2"/>
    </row>
    <row r="718" spans="1:5" x14ac:dyDescent="0.3">
      <c r="A718" s="10">
        <v>5</v>
      </c>
      <c r="B718" s="10">
        <v>93782</v>
      </c>
      <c r="C718" s="14">
        <v>39332</v>
      </c>
      <c r="D718" s="2"/>
      <c r="E718" s="2"/>
    </row>
    <row r="719" spans="1:5" x14ac:dyDescent="0.3">
      <c r="A719" s="10">
        <v>5</v>
      </c>
      <c r="B719" s="10">
        <v>93936</v>
      </c>
      <c r="C719" s="14">
        <v>28450.61</v>
      </c>
      <c r="D719" s="2"/>
      <c r="E719" s="2"/>
    </row>
    <row r="720" spans="1:5" x14ac:dyDescent="0.3">
      <c r="A720" s="10">
        <v>5</v>
      </c>
      <c r="B720" s="10">
        <v>94368</v>
      </c>
      <c r="C720" s="14">
        <v>16408</v>
      </c>
      <c r="D720" s="2"/>
      <c r="E720" s="2"/>
    </row>
    <row r="721" spans="1:5" x14ac:dyDescent="0.3">
      <c r="A721" s="10">
        <v>5</v>
      </c>
      <c r="B721" s="10">
        <v>96207</v>
      </c>
      <c r="C721" s="14">
        <v>24514.79</v>
      </c>
      <c r="D721" s="2"/>
      <c r="E721" s="2"/>
    </row>
    <row r="722" spans="1:5" x14ac:dyDescent="0.3">
      <c r="A722" s="10">
        <v>5</v>
      </c>
      <c r="B722" s="10">
        <v>96846</v>
      </c>
      <c r="C722" s="14">
        <v>19178.07</v>
      </c>
      <c r="D722" s="2"/>
      <c r="E722" s="2"/>
    </row>
    <row r="723" spans="1:5" x14ac:dyDescent="0.3">
      <c r="A723" s="10">
        <v>5</v>
      </c>
      <c r="B723" s="10">
        <v>96890</v>
      </c>
      <c r="C723" s="14">
        <v>21801</v>
      </c>
      <c r="D723" s="2"/>
      <c r="E723" s="2"/>
    </row>
    <row r="724" spans="1:5" x14ac:dyDescent="0.3">
      <c r="A724" s="10">
        <v>5</v>
      </c>
      <c r="B724" s="10">
        <v>97266</v>
      </c>
      <c r="C724" s="14">
        <v>22353.06</v>
      </c>
      <c r="D724" s="2"/>
      <c r="E724" s="2"/>
    </row>
    <row r="725" spans="1:5" x14ac:dyDescent="0.3">
      <c r="A725" s="10">
        <v>5</v>
      </c>
      <c r="B725" s="10">
        <v>97393</v>
      </c>
      <c r="C725" s="14">
        <v>31644.79</v>
      </c>
      <c r="D725" s="2"/>
      <c r="E725" s="2"/>
    </row>
    <row r="726" spans="1:5" x14ac:dyDescent="0.3">
      <c r="A726" s="10">
        <v>5</v>
      </c>
      <c r="B726" s="10">
        <v>97523</v>
      </c>
      <c r="C726" s="14">
        <v>24063.71</v>
      </c>
      <c r="D726" s="2"/>
      <c r="E726" s="2"/>
    </row>
    <row r="727" spans="1:5" x14ac:dyDescent="0.3">
      <c r="A727" s="10">
        <v>5</v>
      </c>
      <c r="B727" s="10">
        <v>97558</v>
      </c>
      <c r="C727" s="14">
        <v>26184.23</v>
      </c>
      <c r="D727" s="2"/>
      <c r="E727" s="2"/>
    </row>
    <row r="728" spans="1:5" x14ac:dyDescent="0.3">
      <c r="A728" s="10">
        <v>5</v>
      </c>
      <c r="B728" s="10">
        <v>97750</v>
      </c>
      <c r="C728" s="14">
        <v>15146.6</v>
      </c>
      <c r="D728" s="2"/>
      <c r="E728" s="2"/>
    </row>
    <row r="729" spans="1:5" x14ac:dyDescent="0.3">
      <c r="A729" s="10">
        <v>5</v>
      </c>
      <c r="B729" s="10">
        <v>98184</v>
      </c>
      <c r="C729" s="14">
        <v>17700.330000000002</v>
      </c>
      <c r="D729" s="2"/>
      <c r="E729" s="2"/>
    </row>
    <row r="730" spans="1:5" x14ac:dyDescent="0.3">
      <c r="A730" s="10">
        <v>5</v>
      </c>
      <c r="B730" s="10">
        <v>98458</v>
      </c>
      <c r="C730" s="14">
        <v>33391</v>
      </c>
      <c r="D730" s="2"/>
      <c r="E730" s="2"/>
    </row>
    <row r="731" spans="1:5" x14ac:dyDescent="0.3">
      <c r="A731" s="10">
        <v>5</v>
      </c>
      <c r="B731" s="10">
        <v>98731</v>
      </c>
      <c r="C731" s="14">
        <v>-8.2200000000000006</v>
      </c>
      <c r="D731" s="2"/>
      <c r="E731" s="2"/>
    </row>
    <row r="732" spans="1:5" x14ac:dyDescent="0.3">
      <c r="A732" s="10">
        <v>5</v>
      </c>
      <c r="B732" s="10">
        <v>98803</v>
      </c>
      <c r="C732" s="14">
        <v>30230.51</v>
      </c>
      <c r="D732" s="2"/>
      <c r="E732" s="2"/>
    </row>
    <row r="733" spans="1:5" x14ac:dyDescent="0.3">
      <c r="A733" s="10">
        <v>5</v>
      </c>
      <c r="B733" s="10">
        <v>99078</v>
      </c>
      <c r="C733" s="14">
        <v>25092.83</v>
      </c>
      <c r="D733" s="2"/>
      <c r="E733" s="2"/>
    </row>
    <row r="734" spans="1:5" x14ac:dyDescent="0.3">
      <c r="A734" s="10">
        <v>5</v>
      </c>
      <c r="B734" s="10">
        <v>99244</v>
      </c>
      <c r="C734" s="14">
        <v>31869.11</v>
      </c>
      <c r="D734" s="2"/>
      <c r="E734" s="2"/>
    </row>
    <row r="735" spans="1:5" x14ac:dyDescent="0.3">
      <c r="A735" s="10">
        <v>5</v>
      </c>
      <c r="B735" s="10">
        <v>99465</v>
      </c>
      <c r="C735" s="14">
        <v>29217.55</v>
      </c>
      <c r="D735" s="2"/>
      <c r="E735" s="2"/>
    </row>
    <row r="736" spans="1:5" x14ac:dyDescent="0.3">
      <c r="A736" s="10">
        <v>6</v>
      </c>
      <c r="B736" s="10">
        <v>10014</v>
      </c>
      <c r="C736" s="14">
        <v>300952</v>
      </c>
      <c r="D736" s="2"/>
      <c r="E736" s="2"/>
    </row>
    <row r="737" spans="1:5" x14ac:dyDescent="0.3">
      <c r="A737" s="10">
        <v>6</v>
      </c>
      <c r="B737" s="10">
        <v>10369</v>
      </c>
      <c r="C737" s="14">
        <v>15226.34</v>
      </c>
      <c r="D737" s="2"/>
      <c r="E737" s="2"/>
    </row>
    <row r="738" spans="1:5" x14ac:dyDescent="0.3">
      <c r="A738" s="10">
        <v>6</v>
      </c>
      <c r="B738" s="10">
        <v>10699</v>
      </c>
      <c r="C738" s="14">
        <v>496785</v>
      </c>
      <c r="D738" s="2"/>
      <c r="E738" s="2"/>
    </row>
    <row r="739" spans="1:5" x14ac:dyDescent="0.3">
      <c r="A739" s="10">
        <v>6</v>
      </c>
      <c r="B739" s="10">
        <v>11095</v>
      </c>
      <c r="C739" s="14">
        <v>128.12</v>
      </c>
      <c r="D739" s="2"/>
      <c r="E739" s="2"/>
    </row>
    <row r="740" spans="1:5" x14ac:dyDescent="0.3">
      <c r="A740" s="10">
        <v>6</v>
      </c>
      <c r="B740" s="10">
        <v>11186</v>
      </c>
      <c r="C740" s="14">
        <v>11240</v>
      </c>
      <c r="D740" s="2"/>
      <c r="E740" s="2"/>
    </row>
    <row r="741" spans="1:5" x14ac:dyDescent="0.3">
      <c r="A741" s="10">
        <v>6</v>
      </c>
      <c r="B741" s="10">
        <v>11406</v>
      </c>
      <c r="C741" s="14">
        <v>18840.990000000002</v>
      </c>
      <c r="D741" s="2"/>
      <c r="E741" s="2"/>
    </row>
    <row r="742" spans="1:5" x14ac:dyDescent="0.3">
      <c r="A742" s="10">
        <v>6</v>
      </c>
      <c r="B742" s="10">
        <v>11910</v>
      </c>
      <c r="C742" s="14">
        <v>42463</v>
      </c>
      <c r="D742" s="2"/>
      <c r="E742" s="2"/>
    </row>
    <row r="743" spans="1:5" x14ac:dyDescent="0.3">
      <c r="A743" s="10">
        <v>6</v>
      </c>
      <c r="B743" s="10">
        <v>12219</v>
      </c>
      <c r="C743" s="14">
        <v>89426</v>
      </c>
      <c r="D743" s="2"/>
      <c r="E743" s="2"/>
    </row>
    <row r="744" spans="1:5" x14ac:dyDescent="0.3">
      <c r="A744" s="10">
        <v>6</v>
      </c>
      <c r="B744" s="10">
        <v>12845</v>
      </c>
      <c r="C744" s="14">
        <v>216155</v>
      </c>
      <c r="D744" s="2"/>
      <c r="E744" s="2"/>
    </row>
    <row r="745" spans="1:5" x14ac:dyDescent="0.3">
      <c r="A745" s="10">
        <v>6</v>
      </c>
      <c r="B745" s="10">
        <v>12933</v>
      </c>
      <c r="C745" s="14">
        <v>42840.75</v>
      </c>
      <c r="D745" s="2"/>
      <c r="E745" s="2"/>
    </row>
    <row r="746" spans="1:5" x14ac:dyDescent="0.3">
      <c r="A746" s="10">
        <v>6</v>
      </c>
      <c r="B746" s="10">
        <v>12979</v>
      </c>
      <c r="C746" s="14">
        <v>113952</v>
      </c>
      <c r="D746" s="2"/>
      <c r="E746" s="2"/>
    </row>
    <row r="747" spans="1:5" x14ac:dyDescent="0.3">
      <c r="A747" s="10">
        <v>6</v>
      </c>
      <c r="B747" s="10">
        <v>13433</v>
      </c>
      <c r="C747" s="14">
        <v>25549.23</v>
      </c>
      <c r="D747" s="2"/>
      <c r="E747" s="2"/>
    </row>
    <row r="748" spans="1:5" x14ac:dyDescent="0.3">
      <c r="A748" s="10">
        <v>6</v>
      </c>
      <c r="B748" s="10">
        <v>13703</v>
      </c>
      <c r="C748" s="14">
        <v>306547</v>
      </c>
      <c r="D748" s="2"/>
      <c r="E748" s="2"/>
    </row>
    <row r="749" spans="1:5" x14ac:dyDescent="0.3">
      <c r="A749" s="10">
        <v>6</v>
      </c>
      <c r="B749" s="10">
        <v>13946</v>
      </c>
      <c r="C749" s="14">
        <v>8615.83</v>
      </c>
      <c r="D749" s="2"/>
      <c r="E749" s="2"/>
    </row>
    <row r="750" spans="1:5" x14ac:dyDescent="0.3">
      <c r="A750" s="10">
        <v>6</v>
      </c>
      <c r="B750" s="10">
        <v>14153</v>
      </c>
      <c r="C750" s="14">
        <v>36196.120000000003</v>
      </c>
      <c r="D750" s="2"/>
      <c r="E750" s="2"/>
    </row>
    <row r="751" spans="1:5" x14ac:dyDescent="0.3">
      <c r="A751" s="10">
        <v>6</v>
      </c>
      <c r="B751" s="10">
        <v>14677</v>
      </c>
      <c r="C751" s="14">
        <v>302466</v>
      </c>
      <c r="D751" s="2"/>
      <c r="E751" s="2"/>
    </row>
    <row r="752" spans="1:5" x14ac:dyDescent="0.3">
      <c r="A752" s="10">
        <v>6</v>
      </c>
      <c r="B752" s="10">
        <v>15690</v>
      </c>
      <c r="C752" s="14">
        <v>15692.1</v>
      </c>
      <c r="D752" s="2"/>
      <c r="E752" s="2"/>
    </row>
    <row r="753" spans="1:5" x14ac:dyDescent="0.3">
      <c r="A753" s="10">
        <v>6</v>
      </c>
      <c r="B753" s="10">
        <v>16297</v>
      </c>
      <c r="C753" s="14">
        <v>27562.02</v>
      </c>
      <c r="D753" s="2"/>
      <c r="E753" s="2"/>
    </row>
    <row r="754" spans="1:5" x14ac:dyDescent="0.3">
      <c r="A754" s="10">
        <v>6</v>
      </c>
      <c r="B754" s="10">
        <v>16596</v>
      </c>
      <c r="C754" s="14">
        <v>3539</v>
      </c>
      <c r="D754" s="2"/>
      <c r="E754" s="2"/>
    </row>
    <row r="755" spans="1:5" x14ac:dyDescent="0.3">
      <c r="A755" s="10">
        <v>6</v>
      </c>
      <c r="B755" s="10">
        <v>17218</v>
      </c>
      <c r="C755" s="14">
        <v>53542</v>
      </c>
      <c r="D755" s="2"/>
      <c r="E755" s="2"/>
    </row>
    <row r="756" spans="1:5" x14ac:dyDescent="0.3">
      <c r="A756" s="10">
        <v>6</v>
      </c>
      <c r="B756" s="10">
        <v>17407</v>
      </c>
      <c r="C756" s="14">
        <v>33412.33</v>
      </c>
      <c r="D756" s="2"/>
      <c r="E756" s="2"/>
    </row>
    <row r="757" spans="1:5" x14ac:dyDescent="0.3">
      <c r="A757" s="10">
        <v>6</v>
      </c>
      <c r="B757" s="10">
        <v>17944</v>
      </c>
      <c r="C757" s="14">
        <v>4368.82</v>
      </c>
      <c r="D757" s="2"/>
      <c r="E757" s="2"/>
    </row>
    <row r="758" spans="1:5" x14ac:dyDescent="0.3">
      <c r="A758" s="10">
        <v>6</v>
      </c>
      <c r="B758" s="10">
        <v>18375</v>
      </c>
      <c r="C758" s="14">
        <v>17000.41</v>
      </c>
      <c r="D758" s="2"/>
      <c r="E758" s="2"/>
    </row>
    <row r="759" spans="1:5" x14ac:dyDescent="0.3">
      <c r="A759" s="10">
        <v>6</v>
      </c>
      <c r="B759" s="10">
        <v>19091</v>
      </c>
      <c r="C759" s="14">
        <v>28910.959999999999</v>
      </c>
      <c r="D759" s="2"/>
      <c r="E759" s="2"/>
    </row>
    <row r="760" spans="1:5" x14ac:dyDescent="0.3">
      <c r="A760" s="10">
        <v>6</v>
      </c>
      <c r="B760" s="10">
        <v>19171</v>
      </c>
      <c r="C760" s="14">
        <v>330338</v>
      </c>
      <c r="D760" s="2"/>
      <c r="E760" s="2"/>
    </row>
    <row r="761" spans="1:5" x14ac:dyDescent="0.3">
      <c r="A761" s="10">
        <v>6</v>
      </c>
      <c r="B761" s="10">
        <v>19579</v>
      </c>
      <c r="C761" s="14">
        <v>3587.82</v>
      </c>
      <c r="D761" s="2"/>
      <c r="E761" s="2"/>
    </row>
    <row r="762" spans="1:5" x14ac:dyDescent="0.3">
      <c r="A762" s="10">
        <v>6</v>
      </c>
      <c r="B762" s="10">
        <v>19826</v>
      </c>
      <c r="C762" s="14">
        <v>224318</v>
      </c>
      <c r="D762" s="2"/>
      <c r="E762" s="2"/>
    </row>
    <row r="763" spans="1:5" x14ac:dyDescent="0.3">
      <c r="A763" s="10">
        <v>6</v>
      </c>
      <c r="B763" s="10">
        <v>20141</v>
      </c>
      <c r="C763" s="14">
        <v>86981</v>
      </c>
      <c r="D763" s="2"/>
      <c r="E763" s="2"/>
    </row>
    <row r="764" spans="1:5" x14ac:dyDescent="0.3">
      <c r="A764" s="10">
        <v>6</v>
      </c>
      <c r="B764" s="10">
        <v>20495</v>
      </c>
      <c r="C764" s="14">
        <v>28192.2</v>
      </c>
      <c r="D764" s="2"/>
      <c r="E764" s="2"/>
    </row>
    <row r="765" spans="1:5" x14ac:dyDescent="0.3">
      <c r="A765" s="10">
        <v>6</v>
      </c>
      <c r="B765" s="10">
        <v>20533</v>
      </c>
      <c r="C765" s="14">
        <v>243996</v>
      </c>
      <c r="D765" s="2"/>
      <c r="E765" s="2"/>
    </row>
    <row r="766" spans="1:5" x14ac:dyDescent="0.3">
      <c r="A766" s="10">
        <v>6</v>
      </c>
      <c r="B766" s="10">
        <v>20992</v>
      </c>
      <c r="C766" s="14">
        <v>28907.22</v>
      </c>
      <c r="D766" s="2"/>
      <c r="E766" s="2"/>
    </row>
    <row r="767" spans="1:5" x14ac:dyDescent="0.3">
      <c r="A767" s="10">
        <v>6</v>
      </c>
      <c r="B767" s="10">
        <v>21104</v>
      </c>
      <c r="C767" s="14">
        <v>19750.59</v>
      </c>
      <c r="D767" s="2"/>
      <c r="E767" s="2"/>
    </row>
    <row r="768" spans="1:5" x14ac:dyDescent="0.3">
      <c r="A768" s="10">
        <v>6</v>
      </c>
      <c r="B768" s="10">
        <v>21464</v>
      </c>
      <c r="C768" s="14">
        <v>2476.69</v>
      </c>
      <c r="D768" s="2"/>
      <c r="E768" s="2"/>
    </row>
    <row r="769" spans="1:5" x14ac:dyDescent="0.3">
      <c r="A769" s="10">
        <v>6</v>
      </c>
      <c r="B769" s="10">
        <v>21470</v>
      </c>
      <c r="C769" s="14">
        <v>272829</v>
      </c>
      <c r="D769" s="2"/>
      <c r="E769" s="2"/>
    </row>
    <row r="770" spans="1:5" x14ac:dyDescent="0.3">
      <c r="A770" s="10">
        <v>6</v>
      </c>
      <c r="B770" s="10">
        <v>22279</v>
      </c>
      <c r="C770" s="14">
        <v>28674.720000000001</v>
      </c>
      <c r="D770" s="2"/>
      <c r="E770" s="2"/>
    </row>
    <row r="771" spans="1:5" x14ac:dyDescent="0.3">
      <c r="A771" s="10">
        <v>6</v>
      </c>
      <c r="B771" s="10">
        <v>22530</v>
      </c>
      <c r="C771" s="14">
        <v>237022</v>
      </c>
      <c r="D771" s="2"/>
      <c r="E771" s="2"/>
    </row>
    <row r="772" spans="1:5" x14ac:dyDescent="0.3">
      <c r="A772" s="10">
        <v>6</v>
      </c>
      <c r="B772" s="10">
        <v>23155</v>
      </c>
      <c r="C772" s="14">
        <v>91978</v>
      </c>
      <c r="D772" s="2"/>
      <c r="E772" s="2"/>
    </row>
    <row r="773" spans="1:5" x14ac:dyDescent="0.3">
      <c r="A773" s="10">
        <v>6</v>
      </c>
      <c r="B773" s="10">
        <v>23374</v>
      </c>
      <c r="C773" s="14">
        <v>27942.82</v>
      </c>
      <c r="D773" s="2"/>
      <c r="E773" s="2"/>
    </row>
    <row r="774" spans="1:5" x14ac:dyDescent="0.3">
      <c r="A774" s="10">
        <v>6</v>
      </c>
      <c r="B774" s="10">
        <v>23971</v>
      </c>
      <c r="C774" s="14">
        <v>27153.16</v>
      </c>
      <c r="D774" s="2"/>
      <c r="E774" s="2"/>
    </row>
    <row r="775" spans="1:5" x14ac:dyDescent="0.3">
      <c r="A775" s="10">
        <v>6</v>
      </c>
      <c r="B775" s="10">
        <v>25184</v>
      </c>
      <c r="C775" s="14">
        <v>239277</v>
      </c>
      <c r="D775" s="2"/>
      <c r="E775" s="2"/>
    </row>
    <row r="776" spans="1:5" x14ac:dyDescent="0.3">
      <c r="A776" s="10">
        <v>6</v>
      </c>
      <c r="B776" s="10">
        <v>26469</v>
      </c>
      <c r="C776" s="14">
        <v>14087.65</v>
      </c>
      <c r="D776" s="2"/>
      <c r="E776" s="2"/>
    </row>
    <row r="777" spans="1:5" x14ac:dyDescent="0.3">
      <c r="A777" s="10">
        <v>6</v>
      </c>
      <c r="B777" s="10">
        <v>26630</v>
      </c>
      <c r="C777" s="14">
        <v>27023.83</v>
      </c>
      <c r="D777" s="2"/>
      <c r="E777" s="2"/>
    </row>
    <row r="778" spans="1:5" x14ac:dyDescent="0.3">
      <c r="A778" s="10">
        <v>6</v>
      </c>
      <c r="B778" s="10">
        <v>26998</v>
      </c>
      <c r="C778" s="14">
        <v>9054.02</v>
      </c>
      <c r="D778" s="2"/>
      <c r="E778" s="2"/>
    </row>
    <row r="779" spans="1:5" x14ac:dyDescent="0.3">
      <c r="A779" s="10">
        <v>6</v>
      </c>
      <c r="B779" s="10">
        <v>27319</v>
      </c>
      <c r="C779" s="14">
        <v>31888.01</v>
      </c>
      <c r="D779" s="2"/>
      <c r="E779" s="2"/>
    </row>
    <row r="780" spans="1:5" x14ac:dyDescent="0.3">
      <c r="A780" s="10">
        <v>6</v>
      </c>
      <c r="B780" s="10">
        <v>27528</v>
      </c>
      <c r="C780" s="14">
        <v>32280.13</v>
      </c>
      <c r="D780" s="2"/>
      <c r="E780" s="2"/>
    </row>
    <row r="781" spans="1:5" x14ac:dyDescent="0.3">
      <c r="A781" s="10">
        <v>6</v>
      </c>
      <c r="B781" s="10">
        <v>27866</v>
      </c>
      <c r="C781" s="14">
        <v>89091</v>
      </c>
      <c r="D781" s="2"/>
      <c r="E781" s="2"/>
    </row>
    <row r="782" spans="1:5" x14ac:dyDescent="0.3">
      <c r="A782" s="10">
        <v>6</v>
      </c>
      <c r="B782" s="10">
        <v>27922</v>
      </c>
      <c r="C782" s="14">
        <v>8845.6200000000008</v>
      </c>
      <c r="D782" s="2"/>
      <c r="E782" s="2"/>
    </row>
    <row r="783" spans="1:5" x14ac:dyDescent="0.3">
      <c r="A783" s="10">
        <v>6</v>
      </c>
      <c r="B783" s="10">
        <v>28048</v>
      </c>
      <c r="C783" s="14">
        <v>19332.490000000002</v>
      </c>
      <c r="D783" s="2"/>
      <c r="E783" s="2"/>
    </row>
    <row r="784" spans="1:5" x14ac:dyDescent="0.3">
      <c r="A784" s="10">
        <v>6</v>
      </c>
      <c r="B784" s="10">
        <v>28572</v>
      </c>
      <c r="C784" s="14">
        <v>-896</v>
      </c>
      <c r="D784" s="2"/>
      <c r="E784" s="2"/>
    </row>
    <row r="785" spans="1:5" x14ac:dyDescent="0.3">
      <c r="A785" s="10">
        <v>6</v>
      </c>
      <c r="B785" s="10">
        <v>28663</v>
      </c>
      <c r="C785" s="14">
        <v>33594.39</v>
      </c>
      <c r="D785" s="2"/>
      <c r="E785" s="2"/>
    </row>
    <row r="786" spans="1:5" x14ac:dyDescent="0.3">
      <c r="A786" s="10">
        <v>6</v>
      </c>
      <c r="B786" s="10">
        <v>28927</v>
      </c>
      <c r="C786" s="14">
        <v>32920.33</v>
      </c>
      <c r="D786" s="2"/>
      <c r="E786" s="2"/>
    </row>
    <row r="787" spans="1:5" x14ac:dyDescent="0.3">
      <c r="A787" s="10">
        <v>6</v>
      </c>
      <c r="B787" s="10">
        <v>29042</v>
      </c>
      <c r="C787" s="14">
        <v>42638</v>
      </c>
      <c r="D787" s="2"/>
      <c r="E787" s="2"/>
    </row>
    <row r="788" spans="1:5" x14ac:dyDescent="0.3">
      <c r="A788" s="10">
        <v>6</v>
      </c>
      <c r="B788" s="10">
        <v>29059</v>
      </c>
      <c r="C788" s="14">
        <v>227915</v>
      </c>
      <c r="D788" s="2"/>
      <c r="E788" s="2"/>
    </row>
    <row r="789" spans="1:5" x14ac:dyDescent="0.3">
      <c r="A789" s="10">
        <v>6</v>
      </c>
      <c r="B789" s="10">
        <v>29311</v>
      </c>
      <c r="C789" s="14">
        <v>11218.66</v>
      </c>
      <c r="D789" s="2"/>
      <c r="E789" s="2"/>
    </row>
    <row r="790" spans="1:5" x14ac:dyDescent="0.3">
      <c r="A790" s="10">
        <v>6</v>
      </c>
      <c r="B790" s="10">
        <v>29507</v>
      </c>
      <c r="C790" s="14">
        <v>246949</v>
      </c>
      <c r="D790" s="2"/>
      <c r="E790" s="2"/>
    </row>
    <row r="791" spans="1:5" x14ac:dyDescent="0.3">
      <c r="A791" s="10">
        <v>6</v>
      </c>
      <c r="B791" s="10">
        <v>30322</v>
      </c>
      <c r="C791" s="14">
        <v>217998</v>
      </c>
      <c r="D791" s="2"/>
      <c r="E791" s="2"/>
    </row>
    <row r="792" spans="1:5" x14ac:dyDescent="0.3">
      <c r="A792" s="10">
        <v>6</v>
      </c>
      <c r="B792" s="10">
        <v>30443</v>
      </c>
      <c r="C792" s="14">
        <v>29444.58</v>
      </c>
      <c r="D792" s="2"/>
      <c r="E792" s="2"/>
    </row>
    <row r="793" spans="1:5" x14ac:dyDescent="0.3">
      <c r="A793" s="10">
        <v>6</v>
      </c>
      <c r="B793" s="10">
        <v>31588</v>
      </c>
      <c r="C793" s="14">
        <v>15903.75</v>
      </c>
      <c r="D793" s="2"/>
      <c r="E793" s="2"/>
    </row>
    <row r="794" spans="1:5" x14ac:dyDescent="0.3">
      <c r="A794" s="10">
        <v>6</v>
      </c>
      <c r="B794" s="10">
        <v>31938</v>
      </c>
      <c r="C794" s="14">
        <v>19338.43</v>
      </c>
      <c r="D794" s="2"/>
      <c r="E794" s="2"/>
    </row>
    <row r="795" spans="1:5" x14ac:dyDescent="0.3">
      <c r="A795" s="10">
        <v>6</v>
      </c>
      <c r="B795" s="10">
        <v>32234</v>
      </c>
      <c r="C795" s="14">
        <v>23307.77</v>
      </c>
      <c r="D795" s="2"/>
      <c r="E795" s="2"/>
    </row>
    <row r="796" spans="1:5" x14ac:dyDescent="0.3">
      <c r="A796" s="10">
        <v>6</v>
      </c>
      <c r="B796" s="10">
        <v>32260</v>
      </c>
      <c r="C796" s="14">
        <v>28283.17</v>
      </c>
      <c r="D796" s="2"/>
      <c r="E796" s="2"/>
    </row>
    <row r="797" spans="1:5" x14ac:dyDescent="0.3">
      <c r="A797" s="10">
        <v>6</v>
      </c>
      <c r="B797" s="10">
        <v>32468</v>
      </c>
      <c r="C797" s="14">
        <v>132468</v>
      </c>
      <c r="D797" s="2"/>
      <c r="E797" s="2"/>
    </row>
    <row r="798" spans="1:5" x14ac:dyDescent="0.3">
      <c r="A798" s="10">
        <v>6</v>
      </c>
      <c r="B798" s="10">
        <v>32569</v>
      </c>
      <c r="C798" s="14">
        <v>163970</v>
      </c>
      <c r="D798" s="2"/>
      <c r="E798" s="2"/>
    </row>
    <row r="799" spans="1:5" x14ac:dyDescent="0.3">
      <c r="A799" s="10">
        <v>6</v>
      </c>
      <c r="B799" s="10">
        <v>32963</v>
      </c>
      <c r="C799" s="14">
        <v>124422</v>
      </c>
      <c r="D799" s="2"/>
      <c r="E799" s="2"/>
    </row>
    <row r="800" spans="1:5" x14ac:dyDescent="0.3">
      <c r="A800" s="10">
        <v>6</v>
      </c>
      <c r="B800" s="10">
        <v>33553</v>
      </c>
      <c r="C800" s="14">
        <v>17608.97</v>
      </c>
      <c r="D800" s="2"/>
      <c r="E800" s="2"/>
    </row>
    <row r="801" spans="1:5" x14ac:dyDescent="0.3">
      <c r="A801" s="10">
        <v>6</v>
      </c>
      <c r="B801" s="10">
        <v>34122</v>
      </c>
      <c r="C801" s="14">
        <v>51700</v>
      </c>
      <c r="D801" s="2"/>
      <c r="E801" s="2"/>
    </row>
    <row r="802" spans="1:5" x14ac:dyDescent="0.3">
      <c r="A802" s="10">
        <v>6</v>
      </c>
      <c r="B802" s="10">
        <v>34776</v>
      </c>
      <c r="C802" s="14">
        <v>6496.25</v>
      </c>
      <c r="D802" s="2"/>
      <c r="E802" s="2"/>
    </row>
    <row r="803" spans="1:5" x14ac:dyDescent="0.3">
      <c r="A803" s="10">
        <v>6</v>
      </c>
      <c r="B803" s="10">
        <v>34948</v>
      </c>
      <c r="C803" s="14">
        <v>18210.43</v>
      </c>
      <c r="D803" s="2"/>
      <c r="E803" s="2"/>
    </row>
    <row r="804" spans="1:5" x14ac:dyDescent="0.3">
      <c r="A804" s="10">
        <v>6</v>
      </c>
      <c r="B804" s="10">
        <v>35459</v>
      </c>
      <c r="C804" s="14">
        <v>7884.62</v>
      </c>
      <c r="D804" s="2"/>
      <c r="E804" s="2"/>
    </row>
    <row r="805" spans="1:5" x14ac:dyDescent="0.3">
      <c r="A805" s="10">
        <v>6</v>
      </c>
      <c r="B805" s="10">
        <v>35639</v>
      </c>
      <c r="C805" s="14">
        <v>25572.11</v>
      </c>
      <c r="D805" s="2"/>
      <c r="E805" s="2"/>
    </row>
    <row r="806" spans="1:5" x14ac:dyDescent="0.3">
      <c r="A806" s="10">
        <v>6</v>
      </c>
      <c r="B806" s="10">
        <v>35748</v>
      </c>
      <c r="C806" s="14">
        <v>24191.19</v>
      </c>
      <c r="D806" s="2"/>
      <c r="E806" s="2"/>
    </row>
    <row r="807" spans="1:5" x14ac:dyDescent="0.3">
      <c r="A807" s="10">
        <v>6</v>
      </c>
      <c r="B807" s="10">
        <v>35805</v>
      </c>
      <c r="C807" s="14">
        <v>76679</v>
      </c>
      <c r="D807" s="2"/>
      <c r="E807" s="2"/>
    </row>
    <row r="808" spans="1:5" x14ac:dyDescent="0.3">
      <c r="A808" s="10">
        <v>6</v>
      </c>
      <c r="B808" s="10">
        <v>36432</v>
      </c>
      <c r="C808" s="14">
        <v>22391.8</v>
      </c>
      <c r="D808" s="2"/>
      <c r="E808" s="2"/>
    </row>
    <row r="809" spans="1:5" x14ac:dyDescent="0.3">
      <c r="A809" s="10">
        <v>6</v>
      </c>
      <c r="B809" s="10">
        <v>36901</v>
      </c>
      <c r="C809" s="14">
        <v>263517</v>
      </c>
      <c r="D809" s="2"/>
      <c r="E809" s="2"/>
    </row>
    <row r="810" spans="1:5" x14ac:dyDescent="0.3">
      <c r="A810" s="10">
        <v>6</v>
      </c>
      <c r="B810" s="10">
        <v>36912</v>
      </c>
      <c r="C810" s="14">
        <v>386800</v>
      </c>
      <c r="D810" s="2"/>
      <c r="E810" s="2"/>
    </row>
    <row r="811" spans="1:5" x14ac:dyDescent="0.3">
      <c r="A811" s="10">
        <v>6</v>
      </c>
      <c r="B811" s="10">
        <v>37979</v>
      </c>
      <c r="C811" s="14">
        <v>5256.7</v>
      </c>
      <c r="D811" s="2"/>
      <c r="E811" s="2"/>
    </row>
    <row r="812" spans="1:5" x14ac:dyDescent="0.3">
      <c r="A812" s="10">
        <v>6</v>
      </c>
      <c r="B812" s="10">
        <v>38122</v>
      </c>
      <c r="C812" s="14">
        <v>64573</v>
      </c>
      <c r="D812" s="2"/>
      <c r="E812" s="2"/>
    </row>
    <row r="813" spans="1:5" x14ac:dyDescent="0.3">
      <c r="A813" s="10">
        <v>6</v>
      </c>
      <c r="B813" s="10">
        <v>38340</v>
      </c>
      <c r="C813" s="14">
        <v>3345.58</v>
      </c>
      <c r="D813" s="2"/>
      <c r="E813" s="2"/>
    </row>
    <row r="814" spans="1:5" x14ac:dyDescent="0.3">
      <c r="A814" s="10">
        <v>6</v>
      </c>
      <c r="B814" s="10">
        <v>38622</v>
      </c>
      <c r="C814" s="14">
        <v>14988.63</v>
      </c>
      <c r="D814" s="2"/>
      <c r="E814" s="2"/>
    </row>
    <row r="815" spans="1:5" x14ac:dyDescent="0.3">
      <c r="A815" s="10">
        <v>6</v>
      </c>
      <c r="B815" s="10">
        <v>38707</v>
      </c>
      <c r="C815" s="14">
        <v>35279.51</v>
      </c>
      <c r="D815" s="2"/>
      <c r="E815" s="2"/>
    </row>
    <row r="816" spans="1:5" x14ac:dyDescent="0.3">
      <c r="A816" s="10">
        <v>6</v>
      </c>
      <c r="B816" s="10">
        <v>39134</v>
      </c>
      <c r="C816" s="14">
        <v>195345</v>
      </c>
      <c r="D816" s="2"/>
      <c r="E816" s="2"/>
    </row>
    <row r="817" spans="1:5" x14ac:dyDescent="0.3">
      <c r="A817" s="10">
        <v>6</v>
      </c>
      <c r="B817" s="10">
        <v>39509</v>
      </c>
      <c r="C817" s="14">
        <v>351945</v>
      </c>
      <c r="D817" s="2"/>
      <c r="E817" s="2"/>
    </row>
    <row r="818" spans="1:5" x14ac:dyDescent="0.3">
      <c r="A818" s="10">
        <v>6</v>
      </c>
      <c r="B818" s="10">
        <v>40175</v>
      </c>
      <c r="C818" s="14">
        <v>-495</v>
      </c>
      <c r="D818" s="2"/>
      <c r="E818" s="2"/>
    </row>
    <row r="819" spans="1:5" x14ac:dyDescent="0.3">
      <c r="A819" s="10">
        <v>6</v>
      </c>
      <c r="B819" s="10">
        <v>40288</v>
      </c>
      <c r="C819" s="14">
        <v>333725</v>
      </c>
      <c r="D819" s="2"/>
      <c r="E819" s="2"/>
    </row>
    <row r="820" spans="1:5" x14ac:dyDescent="0.3">
      <c r="A820" s="10">
        <v>6</v>
      </c>
      <c r="B820" s="10">
        <v>40445</v>
      </c>
      <c r="C820" s="14">
        <v>900</v>
      </c>
      <c r="D820" s="2"/>
      <c r="E820" s="2"/>
    </row>
    <row r="821" spans="1:5" x14ac:dyDescent="0.3">
      <c r="A821" s="10">
        <v>6</v>
      </c>
      <c r="B821" s="10">
        <v>40508</v>
      </c>
      <c r="C821" s="14">
        <v>147718</v>
      </c>
      <c r="D821" s="2"/>
      <c r="E821" s="2"/>
    </row>
    <row r="822" spans="1:5" x14ac:dyDescent="0.3">
      <c r="A822" s="10">
        <v>6</v>
      </c>
      <c r="B822" s="10">
        <v>41171</v>
      </c>
      <c r="C822" s="14">
        <v>29212.51</v>
      </c>
      <c r="D822" s="2"/>
      <c r="E822" s="2"/>
    </row>
    <row r="823" spans="1:5" x14ac:dyDescent="0.3">
      <c r="A823" s="10">
        <v>6</v>
      </c>
      <c r="B823" s="10">
        <v>41226</v>
      </c>
      <c r="C823" s="14">
        <v>16272.85</v>
      </c>
      <c r="D823" s="2"/>
      <c r="E823" s="2"/>
    </row>
    <row r="824" spans="1:5" x14ac:dyDescent="0.3">
      <c r="A824" s="10">
        <v>6</v>
      </c>
      <c r="B824" s="10">
        <v>41382</v>
      </c>
      <c r="C824" s="14">
        <v>39691</v>
      </c>
      <c r="D824" s="2"/>
      <c r="E824" s="2"/>
    </row>
    <row r="825" spans="1:5" x14ac:dyDescent="0.3">
      <c r="A825" s="10">
        <v>6</v>
      </c>
      <c r="B825" s="10">
        <v>42299</v>
      </c>
      <c r="C825" s="14">
        <v>24887</v>
      </c>
      <c r="D825" s="2"/>
      <c r="E825" s="2"/>
    </row>
    <row r="826" spans="1:5" x14ac:dyDescent="0.3">
      <c r="A826" s="10">
        <v>6</v>
      </c>
      <c r="B826" s="10">
        <v>42497</v>
      </c>
      <c r="C826" s="14">
        <v>31685.64</v>
      </c>
      <c r="D826" s="2"/>
      <c r="E826" s="2"/>
    </row>
    <row r="827" spans="1:5" x14ac:dyDescent="0.3">
      <c r="A827" s="10">
        <v>6</v>
      </c>
      <c r="B827" s="10">
        <v>42555</v>
      </c>
      <c r="C827" s="14">
        <v>21304.959999999999</v>
      </c>
      <c r="D827" s="2"/>
      <c r="E827" s="2"/>
    </row>
    <row r="828" spans="1:5" x14ac:dyDescent="0.3">
      <c r="A828" s="10">
        <v>6</v>
      </c>
      <c r="B828" s="10">
        <v>42748</v>
      </c>
      <c r="C828" s="14">
        <v>20127.099999999999</v>
      </c>
      <c r="D828" s="2"/>
      <c r="E828" s="2"/>
    </row>
    <row r="829" spans="1:5" x14ac:dyDescent="0.3">
      <c r="A829" s="10">
        <v>6</v>
      </c>
      <c r="B829" s="10">
        <v>43065</v>
      </c>
      <c r="C829" s="14">
        <v>273065</v>
      </c>
      <c r="D829" s="2"/>
      <c r="E829" s="2"/>
    </row>
    <row r="830" spans="1:5" x14ac:dyDescent="0.3">
      <c r="A830" s="10">
        <v>6</v>
      </c>
      <c r="B830" s="10">
        <v>43178</v>
      </c>
      <c r="C830" s="14">
        <v>27788.63</v>
      </c>
      <c r="D830" s="2"/>
      <c r="E830" s="2"/>
    </row>
    <row r="831" spans="1:5" x14ac:dyDescent="0.3">
      <c r="A831" s="10">
        <v>6</v>
      </c>
      <c r="B831" s="10">
        <v>43634</v>
      </c>
      <c r="C831" s="14">
        <v>23810.22</v>
      </c>
      <c r="D831" s="2"/>
      <c r="E831" s="2"/>
    </row>
    <row r="832" spans="1:5" x14ac:dyDescent="0.3">
      <c r="A832" s="10">
        <v>6</v>
      </c>
      <c r="B832" s="10">
        <v>43717</v>
      </c>
      <c r="C832" s="14">
        <v>13544.23</v>
      </c>
      <c r="D832" s="2"/>
      <c r="E832" s="2"/>
    </row>
    <row r="833" spans="1:5" x14ac:dyDescent="0.3">
      <c r="A833" s="10">
        <v>6</v>
      </c>
      <c r="B833" s="10">
        <v>43787</v>
      </c>
      <c r="C833" s="14">
        <v>2146333</v>
      </c>
      <c r="D833" s="2"/>
      <c r="E833" s="2"/>
    </row>
    <row r="834" spans="1:5" x14ac:dyDescent="0.3">
      <c r="A834" s="10">
        <v>6</v>
      </c>
      <c r="B834" s="10">
        <v>44233</v>
      </c>
      <c r="C834" s="14">
        <v>86227</v>
      </c>
      <c r="D834" s="2"/>
      <c r="E834" s="2"/>
    </row>
    <row r="835" spans="1:5" x14ac:dyDescent="0.3">
      <c r="A835" s="10">
        <v>6</v>
      </c>
      <c r="B835" s="10">
        <v>44361</v>
      </c>
      <c r="C835" s="14">
        <v>12272.07</v>
      </c>
      <c r="D835" s="2"/>
      <c r="E835" s="2"/>
    </row>
    <row r="836" spans="1:5" x14ac:dyDescent="0.3">
      <c r="A836" s="10">
        <v>6</v>
      </c>
      <c r="B836" s="10">
        <v>44380</v>
      </c>
      <c r="C836" s="14">
        <v>31375.5</v>
      </c>
      <c r="D836" s="2"/>
      <c r="E836" s="2"/>
    </row>
    <row r="837" spans="1:5" x14ac:dyDescent="0.3">
      <c r="A837" s="10">
        <v>6</v>
      </c>
      <c r="B837" s="10">
        <v>44554</v>
      </c>
      <c r="C837" s="14">
        <v>27056.01</v>
      </c>
      <c r="D837" s="2"/>
      <c r="E837" s="2"/>
    </row>
    <row r="838" spans="1:5" x14ac:dyDescent="0.3">
      <c r="A838" s="10">
        <v>6</v>
      </c>
      <c r="B838" s="10">
        <v>45020</v>
      </c>
      <c r="C838" s="14">
        <v>82925</v>
      </c>
      <c r="D838" s="2"/>
      <c r="E838" s="2"/>
    </row>
    <row r="839" spans="1:5" x14ac:dyDescent="0.3">
      <c r="A839" s="10">
        <v>6</v>
      </c>
      <c r="B839" s="10">
        <v>45402</v>
      </c>
      <c r="C839" s="14">
        <v>21023.7</v>
      </c>
      <c r="D839" s="2"/>
      <c r="E839" s="2"/>
    </row>
    <row r="840" spans="1:5" x14ac:dyDescent="0.3">
      <c r="A840" s="10">
        <v>6</v>
      </c>
      <c r="B840" s="10">
        <v>45671</v>
      </c>
      <c r="C840" s="14">
        <v>224319</v>
      </c>
      <c r="D840" s="2"/>
      <c r="E840" s="2"/>
    </row>
    <row r="841" spans="1:5" x14ac:dyDescent="0.3">
      <c r="A841" s="10">
        <v>6</v>
      </c>
      <c r="B841" s="10">
        <v>45733</v>
      </c>
      <c r="C841" s="14">
        <v>20535.259999999998</v>
      </c>
      <c r="D841" s="2"/>
      <c r="E841" s="2"/>
    </row>
    <row r="842" spans="1:5" x14ac:dyDescent="0.3">
      <c r="A842" s="10">
        <v>6</v>
      </c>
      <c r="B842" s="10">
        <v>46146</v>
      </c>
      <c r="C842" s="14">
        <v>213776</v>
      </c>
      <c r="D842" s="2"/>
      <c r="E842" s="2"/>
    </row>
    <row r="843" spans="1:5" x14ac:dyDescent="0.3">
      <c r="A843" s="10">
        <v>6</v>
      </c>
      <c r="B843" s="10">
        <v>46287</v>
      </c>
      <c r="C843" s="14">
        <v>28175.18</v>
      </c>
      <c r="D843" s="2"/>
      <c r="E843" s="2"/>
    </row>
    <row r="844" spans="1:5" x14ac:dyDescent="0.3">
      <c r="A844" s="10">
        <v>6</v>
      </c>
      <c r="B844" s="10">
        <v>46701</v>
      </c>
      <c r="C844" s="14">
        <v>22322.28</v>
      </c>
      <c r="D844" s="2"/>
      <c r="E844" s="2"/>
    </row>
    <row r="845" spans="1:5" x14ac:dyDescent="0.3">
      <c r="A845" s="10">
        <v>6</v>
      </c>
      <c r="B845" s="10">
        <v>47068</v>
      </c>
      <c r="C845" s="14">
        <v>31483.599999999999</v>
      </c>
      <c r="D845" s="2"/>
      <c r="E845" s="2"/>
    </row>
    <row r="846" spans="1:5" x14ac:dyDescent="0.3">
      <c r="A846" s="10">
        <v>6</v>
      </c>
      <c r="B846" s="10">
        <v>47114</v>
      </c>
      <c r="C846" s="14">
        <v>1044073</v>
      </c>
      <c r="D846" s="2"/>
      <c r="E846" s="2"/>
    </row>
    <row r="847" spans="1:5" x14ac:dyDescent="0.3">
      <c r="A847" s="10">
        <v>6</v>
      </c>
      <c r="B847" s="10">
        <v>47489</v>
      </c>
      <c r="C847" s="14">
        <v>16645.310000000001</v>
      </c>
      <c r="D847" s="2"/>
      <c r="E847" s="2"/>
    </row>
    <row r="848" spans="1:5" x14ac:dyDescent="0.3">
      <c r="A848" s="10">
        <v>6</v>
      </c>
      <c r="B848" s="10">
        <v>47845</v>
      </c>
      <c r="C848" s="14">
        <v>24259.91</v>
      </c>
      <c r="D848" s="2"/>
      <c r="E848" s="2"/>
    </row>
    <row r="849" spans="1:5" x14ac:dyDescent="0.3">
      <c r="A849" s="10">
        <v>6</v>
      </c>
      <c r="B849" s="10">
        <v>48902</v>
      </c>
      <c r="C849" s="14">
        <v>26002.85</v>
      </c>
      <c r="D849" s="2"/>
      <c r="E849" s="2"/>
    </row>
    <row r="850" spans="1:5" x14ac:dyDescent="0.3">
      <c r="A850" s="10">
        <v>6</v>
      </c>
      <c r="B850" s="10">
        <v>49374</v>
      </c>
      <c r="C850" s="14">
        <v>27813.599999999999</v>
      </c>
      <c r="D850" s="2"/>
      <c r="E850" s="2"/>
    </row>
    <row r="851" spans="1:5" x14ac:dyDescent="0.3">
      <c r="A851" s="10">
        <v>6</v>
      </c>
      <c r="B851" s="10">
        <v>49934</v>
      </c>
      <c r="C851" s="14">
        <v>16680.7</v>
      </c>
      <c r="D851" s="2"/>
      <c r="E851" s="2"/>
    </row>
    <row r="852" spans="1:5" x14ac:dyDescent="0.3">
      <c r="A852" s="10">
        <v>6</v>
      </c>
      <c r="B852" s="10">
        <v>50301</v>
      </c>
      <c r="C852" s="14">
        <v>2821</v>
      </c>
      <c r="D852" s="2"/>
      <c r="E852" s="2"/>
    </row>
    <row r="853" spans="1:5" x14ac:dyDescent="0.3">
      <c r="A853" s="10">
        <v>6</v>
      </c>
      <c r="B853" s="10">
        <v>50938</v>
      </c>
      <c r="C853" s="14">
        <v>37267.83</v>
      </c>
      <c r="D853" s="2"/>
      <c r="E853" s="2"/>
    </row>
    <row r="854" spans="1:5" x14ac:dyDescent="0.3">
      <c r="A854" s="10">
        <v>6</v>
      </c>
      <c r="B854" s="10">
        <v>52032</v>
      </c>
      <c r="C854" s="14">
        <v>24482.33</v>
      </c>
      <c r="D854" s="2"/>
      <c r="E854" s="2"/>
    </row>
    <row r="855" spans="1:5" x14ac:dyDescent="0.3">
      <c r="A855" s="10">
        <v>6</v>
      </c>
      <c r="B855" s="10">
        <v>52035</v>
      </c>
      <c r="C855" s="14">
        <v>205505</v>
      </c>
      <c r="D855" s="2"/>
      <c r="E855" s="2"/>
    </row>
    <row r="856" spans="1:5" x14ac:dyDescent="0.3">
      <c r="A856" s="10">
        <v>6</v>
      </c>
      <c r="B856" s="10">
        <v>53005</v>
      </c>
      <c r="C856" s="14">
        <v>57834.09</v>
      </c>
      <c r="D856" s="2"/>
      <c r="E856" s="2"/>
    </row>
    <row r="857" spans="1:5" x14ac:dyDescent="0.3">
      <c r="A857" s="10">
        <v>6</v>
      </c>
      <c r="B857" s="10">
        <v>53797</v>
      </c>
      <c r="C857" s="14">
        <v>30251.18</v>
      </c>
      <c r="D857" s="2"/>
      <c r="E857" s="2"/>
    </row>
    <row r="858" spans="1:5" x14ac:dyDescent="0.3">
      <c r="A858" s="10">
        <v>6</v>
      </c>
      <c r="B858" s="10">
        <v>53976</v>
      </c>
      <c r="C858" s="14">
        <v>39045.019999999997</v>
      </c>
      <c r="D858" s="2"/>
      <c r="E858" s="2"/>
    </row>
    <row r="859" spans="1:5" x14ac:dyDescent="0.3">
      <c r="A859" s="10">
        <v>6</v>
      </c>
      <c r="B859" s="10">
        <v>54211</v>
      </c>
      <c r="C859" s="14">
        <v>31414.560000000001</v>
      </c>
      <c r="D859" s="2"/>
      <c r="E859" s="2"/>
    </row>
    <row r="860" spans="1:5" x14ac:dyDescent="0.3">
      <c r="A860" s="10">
        <v>6</v>
      </c>
      <c r="B860" s="10">
        <v>54236</v>
      </c>
      <c r="C860" s="14">
        <v>16406.939999999999</v>
      </c>
      <c r="D860" s="2"/>
      <c r="E860" s="2"/>
    </row>
    <row r="861" spans="1:5" x14ac:dyDescent="0.3">
      <c r="A861" s="10">
        <v>6</v>
      </c>
      <c r="B861" s="10">
        <v>54252</v>
      </c>
      <c r="C861" s="14">
        <v>31</v>
      </c>
      <c r="D861" s="2"/>
      <c r="E861" s="2"/>
    </row>
    <row r="862" spans="1:5" x14ac:dyDescent="0.3">
      <c r="A862" s="10">
        <v>6</v>
      </c>
      <c r="B862" s="10">
        <v>54268</v>
      </c>
      <c r="C862" s="14">
        <v>27459.95</v>
      </c>
      <c r="D862" s="2"/>
      <c r="E862" s="2"/>
    </row>
    <row r="863" spans="1:5" x14ac:dyDescent="0.3">
      <c r="A863" s="10">
        <v>6</v>
      </c>
      <c r="B863" s="10">
        <v>54567</v>
      </c>
      <c r="C863" s="14">
        <v>19981.490000000002</v>
      </c>
      <c r="D863" s="2"/>
      <c r="E863" s="2"/>
    </row>
    <row r="864" spans="1:5" x14ac:dyDescent="0.3">
      <c r="A864" s="10">
        <v>6</v>
      </c>
      <c r="B864" s="10">
        <v>54797</v>
      </c>
      <c r="C864" s="14">
        <v>38680.5</v>
      </c>
      <c r="D864" s="2"/>
      <c r="E864" s="2"/>
    </row>
    <row r="865" spans="1:5" x14ac:dyDescent="0.3">
      <c r="A865" s="10">
        <v>6</v>
      </c>
      <c r="B865" s="10">
        <v>55058</v>
      </c>
      <c r="C865" s="14">
        <v>28566.9</v>
      </c>
      <c r="D865" s="2"/>
      <c r="E865" s="2"/>
    </row>
    <row r="866" spans="1:5" x14ac:dyDescent="0.3">
      <c r="A866" s="10">
        <v>6</v>
      </c>
      <c r="B866" s="10">
        <v>55102</v>
      </c>
      <c r="C866" s="14">
        <v>387820</v>
      </c>
      <c r="D866" s="2"/>
      <c r="E866" s="2"/>
    </row>
    <row r="867" spans="1:5" x14ac:dyDescent="0.3">
      <c r="A867" s="10">
        <v>6</v>
      </c>
      <c r="B867" s="10">
        <v>55389</v>
      </c>
      <c r="C867" s="14">
        <v>198884</v>
      </c>
      <c r="D867" s="2"/>
      <c r="E867" s="2"/>
    </row>
    <row r="868" spans="1:5" x14ac:dyDescent="0.3">
      <c r="A868" s="10">
        <v>6</v>
      </c>
      <c r="B868" s="10">
        <v>56628</v>
      </c>
      <c r="C868" s="14">
        <v>23608.41</v>
      </c>
      <c r="D868" s="2"/>
      <c r="E868" s="2"/>
    </row>
    <row r="869" spans="1:5" x14ac:dyDescent="0.3">
      <c r="A869" s="10">
        <v>6</v>
      </c>
      <c r="B869" s="10">
        <v>56824</v>
      </c>
      <c r="C869" s="14">
        <v>215202</v>
      </c>
      <c r="D869" s="2"/>
      <c r="E869" s="2"/>
    </row>
    <row r="870" spans="1:5" x14ac:dyDescent="0.3">
      <c r="A870" s="10">
        <v>6</v>
      </c>
      <c r="B870" s="10">
        <v>56967</v>
      </c>
      <c r="C870" s="14">
        <v>4261.5</v>
      </c>
      <c r="D870" s="2"/>
      <c r="E870" s="2"/>
    </row>
    <row r="871" spans="1:5" x14ac:dyDescent="0.3">
      <c r="A871" s="10">
        <v>6</v>
      </c>
      <c r="B871" s="10">
        <v>57758</v>
      </c>
      <c r="C871" s="14">
        <v>14411.66</v>
      </c>
      <c r="D871" s="2"/>
      <c r="E871" s="2"/>
    </row>
    <row r="872" spans="1:5" x14ac:dyDescent="0.3">
      <c r="A872" s="10">
        <v>6</v>
      </c>
      <c r="B872" s="10">
        <v>57817</v>
      </c>
      <c r="C872" s="14">
        <v>56848</v>
      </c>
      <c r="D872" s="2"/>
      <c r="E872" s="2"/>
    </row>
    <row r="873" spans="1:5" x14ac:dyDescent="0.3">
      <c r="A873" s="10">
        <v>6</v>
      </c>
      <c r="B873" s="10">
        <v>57859</v>
      </c>
      <c r="C873" s="14">
        <v>4326.9399999999996</v>
      </c>
      <c r="D873" s="2"/>
      <c r="E873" s="2"/>
    </row>
    <row r="874" spans="1:5" x14ac:dyDescent="0.3">
      <c r="A874" s="10">
        <v>6</v>
      </c>
      <c r="B874" s="10">
        <v>58038</v>
      </c>
      <c r="C874" s="14">
        <v>93763</v>
      </c>
      <c r="D874" s="2"/>
      <c r="E874" s="2"/>
    </row>
    <row r="875" spans="1:5" x14ac:dyDescent="0.3">
      <c r="A875" s="10">
        <v>6</v>
      </c>
      <c r="B875" s="10">
        <v>58216</v>
      </c>
      <c r="C875" s="14">
        <v>22069.13</v>
      </c>
      <c r="D875" s="2"/>
      <c r="E875" s="2"/>
    </row>
    <row r="876" spans="1:5" x14ac:dyDescent="0.3">
      <c r="A876" s="10">
        <v>6</v>
      </c>
      <c r="B876" s="10">
        <v>58257</v>
      </c>
      <c r="C876" s="14">
        <v>94363</v>
      </c>
      <c r="D876" s="2"/>
      <c r="E876" s="2"/>
    </row>
    <row r="877" spans="1:5" x14ac:dyDescent="0.3">
      <c r="A877" s="10">
        <v>6</v>
      </c>
      <c r="B877" s="10">
        <v>58327</v>
      </c>
      <c r="C877" s="14">
        <v>32397.75</v>
      </c>
      <c r="D877" s="2"/>
      <c r="E877" s="2"/>
    </row>
    <row r="878" spans="1:5" x14ac:dyDescent="0.3">
      <c r="A878" s="10">
        <v>6</v>
      </c>
      <c r="B878" s="10">
        <v>58549</v>
      </c>
      <c r="C878" s="14">
        <v>273753</v>
      </c>
      <c r="D878" s="2"/>
      <c r="E878" s="2"/>
    </row>
    <row r="879" spans="1:5" x14ac:dyDescent="0.3">
      <c r="A879" s="10">
        <v>6</v>
      </c>
      <c r="B879" s="10">
        <v>59090</v>
      </c>
      <c r="C879" s="14">
        <v>50784.81</v>
      </c>
      <c r="D879" s="2"/>
      <c r="E879" s="2"/>
    </row>
    <row r="880" spans="1:5" x14ac:dyDescent="0.3">
      <c r="A880" s="10">
        <v>6</v>
      </c>
      <c r="B880" s="10">
        <v>59107</v>
      </c>
      <c r="C880" s="14">
        <v>26242.67</v>
      </c>
      <c r="D880" s="2"/>
      <c r="E880" s="2"/>
    </row>
    <row r="881" spans="1:5" x14ac:dyDescent="0.3">
      <c r="A881" s="10">
        <v>6</v>
      </c>
      <c r="B881" s="10">
        <v>59285</v>
      </c>
      <c r="C881" s="14">
        <v>17804.900000000001</v>
      </c>
      <c r="D881" s="2"/>
      <c r="E881" s="2"/>
    </row>
    <row r="882" spans="1:5" x14ac:dyDescent="0.3">
      <c r="A882" s="10">
        <v>6</v>
      </c>
      <c r="B882" s="10">
        <v>59434</v>
      </c>
      <c r="C882" s="14">
        <v>199919</v>
      </c>
      <c r="D882" s="2"/>
      <c r="E882" s="2"/>
    </row>
    <row r="883" spans="1:5" x14ac:dyDescent="0.3">
      <c r="A883" s="10">
        <v>6</v>
      </c>
      <c r="B883" s="10">
        <v>60053</v>
      </c>
      <c r="C883" s="14">
        <v>14059.8</v>
      </c>
      <c r="D883" s="2"/>
      <c r="E883" s="2"/>
    </row>
    <row r="884" spans="1:5" x14ac:dyDescent="0.3">
      <c r="A884" s="10">
        <v>6</v>
      </c>
      <c r="B884" s="10">
        <v>60127</v>
      </c>
      <c r="C884" s="14">
        <v>172535</v>
      </c>
      <c r="D884" s="2"/>
      <c r="E884" s="2"/>
    </row>
    <row r="885" spans="1:5" x14ac:dyDescent="0.3">
      <c r="A885" s="10">
        <v>6</v>
      </c>
      <c r="B885" s="10">
        <v>60309</v>
      </c>
      <c r="C885" s="14">
        <v>17924.66</v>
      </c>
      <c r="D885" s="2"/>
      <c r="E885" s="2"/>
    </row>
    <row r="886" spans="1:5" x14ac:dyDescent="0.3">
      <c r="A886" s="10">
        <v>6</v>
      </c>
      <c r="B886" s="10">
        <v>60479</v>
      </c>
      <c r="C886" s="14">
        <v>23620</v>
      </c>
      <c r="D886" s="2"/>
      <c r="E886" s="2"/>
    </row>
    <row r="887" spans="1:5" x14ac:dyDescent="0.3">
      <c r="A887" s="10">
        <v>6</v>
      </c>
      <c r="B887" s="10">
        <v>60669</v>
      </c>
      <c r="C887" s="14">
        <v>10473.92</v>
      </c>
      <c r="D887" s="2"/>
      <c r="E887" s="2"/>
    </row>
    <row r="888" spans="1:5" x14ac:dyDescent="0.3">
      <c r="A888" s="10">
        <v>6</v>
      </c>
      <c r="B888" s="10">
        <v>61997</v>
      </c>
      <c r="C888" s="14">
        <v>80987</v>
      </c>
      <c r="D888" s="2"/>
      <c r="E888" s="2"/>
    </row>
    <row r="889" spans="1:5" x14ac:dyDescent="0.3">
      <c r="A889" s="10">
        <v>6</v>
      </c>
      <c r="B889" s="10">
        <v>62013</v>
      </c>
      <c r="C889" s="14">
        <v>-686</v>
      </c>
      <c r="D889" s="2"/>
      <c r="E889" s="2"/>
    </row>
    <row r="890" spans="1:5" x14ac:dyDescent="0.3">
      <c r="A890" s="10">
        <v>6</v>
      </c>
      <c r="B890" s="10">
        <v>62328</v>
      </c>
      <c r="C890" s="14">
        <v>35151.870000000003</v>
      </c>
      <c r="D890" s="2"/>
      <c r="E890" s="2"/>
    </row>
    <row r="891" spans="1:5" x14ac:dyDescent="0.3">
      <c r="A891" s="10">
        <v>6</v>
      </c>
      <c r="B891" s="10">
        <v>62532</v>
      </c>
      <c r="C891" s="14">
        <v>13623.76</v>
      </c>
      <c r="D891" s="2"/>
      <c r="E891" s="2"/>
    </row>
    <row r="892" spans="1:5" x14ac:dyDescent="0.3">
      <c r="A892" s="10">
        <v>6</v>
      </c>
      <c r="B892" s="10">
        <v>62630</v>
      </c>
      <c r="C892" s="14">
        <v>257298</v>
      </c>
      <c r="D892" s="2"/>
      <c r="E892" s="2"/>
    </row>
    <row r="893" spans="1:5" x14ac:dyDescent="0.3">
      <c r="A893" s="10">
        <v>6</v>
      </c>
      <c r="B893" s="10">
        <v>62764</v>
      </c>
      <c r="C893" s="14">
        <v>12863.43</v>
      </c>
      <c r="D893" s="2"/>
      <c r="E893" s="2"/>
    </row>
    <row r="894" spans="1:5" x14ac:dyDescent="0.3">
      <c r="A894" s="10">
        <v>6</v>
      </c>
      <c r="B894" s="10">
        <v>63139</v>
      </c>
      <c r="C894" s="14">
        <v>29034.39</v>
      </c>
      <c r="D894" s="2"/>
      <c r="E894" s="2"/>
    </row>
    <row r="895" spans="1:5" x14ac:dyDescent="0.3">
      <c r="A895" s="10">
        <v>6</v>
      </c>
      <c r="B895" s="10">
        <v>63474</v>
      </c>
      <c r="C895" s="14">
        <v>18705.259999999998</v>
      </c>
      <c r="D895" s="2"/>
      <c r="E895" s="2"/>
    </row>
    <row r="896" spans="1:5" x14ac:dyDescent="0.3">
      <c r="A896" s="10">
        <v>6</v>
      </c>
      <c r="B896" s="10">
        <v>63645</v>
      </c>
      <c r="C896" s="14">
        <v>9743.06</v>
      </c>
      <c r="D896" s="2"/>
      <c r="E896" s="2"/>
    </row>
    <row r="897" spans="1:5" x14ac:dyDescent="0.3">
      <c r="A897" s="10">
        <v>6</v>
      </c>
      <c r="B897" s="10">
        <v>63742</v>
      </c>
      <c r="C897" s="14">
        <v>23081.24</v>
      </c>
      <c r="D897" s="2"/>
      <c r="E897" s="2"/>
    </row>
    <row r="898" spans="1:5" x14ac:dyDescent="0.3">
      <c r="A898" s="10">
        <v>6</v>
      </c>
      <c r="B898" s="10">
        <v>63870</v>
      </c>
      <c r="C898" s="14">
        <v>40905</v>
      </c>
      <c r="D898" s="2"/>
      <c r="E898" s="2"/>
    </row>
    <row r="899" spans="1:5" x14ac:dyDescent="0.3">
      <c r="A899" s="10">
        <v>6</v>
      </c>
      <c r="B899" s="10">
        <v>63912</v>
      </c>
      <c r="C899" s="14">
        <v>17175.77</v>
      </c>
      <c r="D899" s="2"/>
      <c r="E899" s="2"/>
    </row>
    <row r="900" spans="1:5" x14ac:dyDescent="0.3">
      <c r="A900" s="10">
        <v>6</v>
      </c>
      <c r="B900" s="10">
        <v>63953</v>
      </c>
      <c r="C900" s="14">
        <v>498574</v>
      </c>
      <c r="D900" s="2"/>
      <c r="E900" s="2"/>
    </row>
    <row r="901" spans="1:5" x14ac:dyDescent="0.3">
      <c r="A901" s="10">
        <v>6</v>
      </c>
      <c r="B901" s="10">
        <v>64458</v>
      </c>
      <c r="C901" s="14">
        <v>90456</v>
      </c>
      <c r="D901" s="2"/>
      <c r="E901" s="2"/>
    </row>
    <row r="902" spans="1:5" x14ac:dyDescent="0.3">
      <c r="A902" s="10">
        <v>6</v>
      </c>
      <c r="B902" s="10">
        <v>64997</v>
      </c>
      <c r="C902" s="14">
        <v>12849.74</v>
      </c>
      <c r="D902" s="2"/>
      <c r="E902" s="2"/>
    </row>
    <row r="903" spans="1:5" x14ac:dyDescent="0.3">
      <c r="A903" s="10">
        <v>6</v>
      </c>
      <c r="B903" s="10">
        <v>65190</v>
      </c>
      <c r="C903" s="14">
        <v>22471.21</v>
      </c>
      <c r="D903" s="2"/>
      <c r="E903" s="2"/>
    </row>
    <row r="904" spans="1:5" x14ac:dyDescent="0.3">
      <c r="A904" s="10">
        <v>6</v>
      </c>
      <c r="B904" s="10">
        <v>66064</v>
      </c>
      <c r="C904" s="14">
        <v>30596.69</v>
      </c>
      <c r="D904" s="2"/>
      <c r="E904" s="2"/>
    </row>
    <row r="905" spans="1:5" x14ac:dyDescent="0.3">
      <c r="A905" s="10">
        <v>6</v>
      </c>
      <c r="B905" s="10">
        <v>66789</v>
      </c>
      <c r="C905" s="14">
        <v>12826.41</v>
      </c>
      <c r="D905" s="2"/>
      <c r="E905" s="2"/>
    </row>
    <row r="906" spans="1:5" x14ac:dyDescent="0.3">
      <c r="A906" s="10">
        <v>6</v>
      </c>
      <c r="B906" s="10">
        <v>67100</v>
      </c>
      <c r="C906" s="14">
        <v>222242</v>
      </c>
      <c r="D906" s="2"/>
      <c r="E906" s="2"/>
    </row>
    <row r="907" spans="1:5" x14ac:dyDescent="0.3">
      <c r="A907" s="10">
        <v>6</v>
      </c>
      <c r="B907" s="10">
        <v>68233</v>
      </c>
      <c r="C907" s="14">
        <v>25603.21</v>
      </c>
      <c r="D907" s="2"/>
      <c r="E907" s="2"/>
    </row>
    <row r="908" spans="1:5" x14ac:dyDescent="0.3">
      <c r="A908" s="10">
        <v>6</v>
      </c>
      <c r="B908" s="10">
        <v>68597</v>
      </c>
      <c r="C908" s="14">
        <v>24033.16</v>
      </c>
      <c r="D908" s="2"/>
      <c r="E908" s="2"/>
    </row>
    <row r="909" spans="1:5" x14ac:dyDescent="0.3">
      <c r="A909" s="10">
        <v>6</v>
      </c>
      <c r="B909" s="10">
        <v>68897</v>
      </c>
      <c r="C909" s="14">
        <v>29173.45</v>
      </c>
      <c r="D909" s="2"/>
      <c r="E909" s="2"/>
    </row>
    <row r="910" spans="1:5" x14ac:dyDescent="0.3">
      <c r="A910" s="10">
        <v>6</v>
      </c>
      <c r="B910" s="10">
        <v>69645</v>
      </c>
      <c r="C910" s="14">
        <v>13067.1</v>
      </c>
      <c r="D910" s="2"/>
      <c r="E910" s="2"/>
    </row>
    <row r="911" spans="1:5" x14ac:dyDescent="0.3">
      <c r="A911" s="10">
        <v>6</v>
      </c>
      <c r="B911" s="10">
        <v>69823</v>
      </c>
      <c r="C911" s="14">
        <v>31548.31</v>
      </c>
      <c r="D911" s="2"/>
      <c r="E911" s="2"/>
    </row>
    <row r="912" spans="1:5" x14ac:dyDescent="0.3">
      <c r="A912" s="10">
        <v>6</v>
      </c>
      <c r="B912" s="10">
        <v>70049</v>
      </c>
      <c r="C912" s="14">
        <v>22665.759999999998</v>
      </c>
      <c r="D912" s="2"/>
      <c r="E912" s="2"/>
    </row>
    <row r="913" spans="1:5" x14ac:dyDescent="0.3">
      <c r="A913" s="10">
        <v>6</v>
      </c>
      <c r="B913" s="10">
        <v>70197</v>
      </c>
      <c r="C913" s="14">
        <v>86543</v>
      </c>
      <c r="D913" s="2"/>
      <c r="E913" s="2"/>
    </row>
    <row r="914" spans="1:5" x14ac:dyDescent="0.3">
      <c r="A914" s="10">
        <v>6</v>
      </c>
      <c r="B914" s="10">
        <v>70315</v>
      </c>
      <c r="C914" s="14">
        <v>113636</v>
      </c>
      <c r="D914" s="2"/>
      <c r="E914" s="2"/>
    </row>
    <row r="915" spans="1:5" x14ac:dyDescent="0.3">
      <c r="A915" s="10">
        <v>6</v>
      </c>
      <c r="B915" s="10">
        <v>70366</v>
      </c>
      <c r="C915" s="14">
        <v>31064.82</v>
      </c>
      <c r="D915" s="2"/>
      <c r="E915" s="2"/>
    </row>
    <row r="916" spans="1:5" x14ac:dyDescent="0.3">
      <c r="A916" s="10">
        <v>6</v>
      </c>
      <c r="B916" s="10">
        <v>70421</v>
      </c>
      <c r="C916" s="14">
        <v>35384.879999999997</v>
      </c>
      <c r="D916" s="2"/>
      <c r="E916" s="2"/>
    </row>
    <row r="917" spans="1:5" x14ac:dyDescent="0.3">
      <c r="A917" s="10">
        <v>6</v>
      </c>
      <c r="B917" s="10">
        <v>70428</v>
      </c>
      <c r="C917" s="14">
        <v>338494</v>
      </c>
      <c r="D917" s="2"/>
      <c r="E917" s="2"/>
    </row>
    <row r="918" spans="1:5" x14ac:dyDescent="0.3">
      <c r="A918" s="10">
        <v>6</v>
      </c>
      <c r="B918" s="10">
        <v>70481</v>
      </c>
      <c r="C918" s="14">
        <v>22249.41</v>
      </c>
      <c r="D918" s="2"/>
      <c r="E918" s="2"/>
    </row>
    <row r="919" spans="1:5" x14ac:dyDescent="0.3">
      <c r="A919" s="10">
        <v>6</v>
      </c>
      <c r="B919" s="10">
        <v>70534</v>
      </c>
      <c r="C919" s="14">
        <v>22109.23</v>
      </c>
      <c r="D919" s="2"/>
      <c r="E919" s="2"/>
    </row>
    <row r="920" spans="1:5" x14ac:dyDescent="0.3">
      <c r="A920" s="10">
        <v>6</v>
      </c>
      <c r="B920" s="10">
        <v>70571</v>
      </c>
      <c r="C920" s="14">
        <v>22856.5</v>
      </c>
      <c r="D920" s="2"/>
      <c r="E920" s="2"/>
    </row>
    <row r="921" spans="1:5" x14ac:dyDescent="0.3">
      <c r="A921" s="10">
        <v>6</v>
      </c>
      <c r="B921" s="10">
        <v>71437</v>
      </c>
      <c r="C921" s="14">
        <v>30344.71</v>
      </c>
      <c r="D921" s="2"/>
      <c r="E921" s="2"/>
    </row>
    <row r="922" spans="1:5" x14ac:dyDescent="0.3">
      <c r="A922" s="10">
        <v>6</v>
      </c>
      <c r="B922" s="10">
        <v>71449</v>
      </c>
      <c r="C922" s="14">
        <v>88005</v>
      </c>
      <c r="D922" s="2"/>
      <c r="E922" s="2"/>
    </row>
    <row r="923" spans="1:5" x14ac:dyDescent="0.3">
      <c r="A923" s="10">
        <v>6</v>
      </c>
      <c r="B923" s="10">
        <v>71765</v>
      </c>
      <c r="C923" s="14">
        <v>38060.660000000003</v>
      </c>
      <c r="D923" s="2"/>
      <c r="E923" s="2"/>
    </row>
    <row r="924" spans="1:5" x14ac:dyDescent="0.3">
      <c r="A924" s="10">
        <v>6</v>
      </c>
      <c r="B924" s="10">
        <v>72000</v>
      </c>
      <c r="C924" s="14">
        <v>18690.45</v>
      </c>
      <c r="D924" s="2"/>
      <c r="E924" s="2"/>
    </row>
    <row r="925" spans="1:5" x14ac:dyDescent="0.3">
      <c r="A925" s="10">
        <v>6</v>
      </c>
      <c r="B925" s="10">
        <v>72358</v>
      </c>
      <c r="C925" s="14">
        <v>166165</v>
      </c>
      <c r="D925" s="2"/>
      <c r="E925" s="2"/>
    </row>
    <row r="926" spans="1:5" x14ac:dyDescent="0.3">
      <c r="A926" s="10">
        <v>6</v>
      </c>
      <c r="B926" s="10">
        <v>72461</v>
      </c>
      <c r="C926" s="14">
        <v>74560</v>
      </c>
      <c r="D926" s="2"/>
      <c r="E926" s="2"/>
    </row>
    <row r="927" spans="1:5" x14ac:dyDescent="0.3">
      <c r="A927" s="10">
        <v>6</v>
      </c>
      <c r="B927" s="10">
        <v>72614</v>
      </c>
      <c r="C927" s="14">
        <v>12640.11</v>
      </c>
      <c r="D927" s="2"/>
      <c r="E927" s="2"/>
    </row>
    <row r="928" spans="1:5" x14ac:dyDescent="0.3">
      <c r="A928" s="10">
        <v>6</v>
      </c>
      <c r="B928" s="10">
        <v>72788</v>
      </c>
      <c r="C928" s="14">
        <v>37943.75</v>
      </c>
      <c r="D928" s="2"/>
      <c r="E928" s="2"/>
    </row>
    <row r="929" spans="1:5" x14ac:dyDescent="0.3">
      <c r="A929" s="10">
        <v>6</v>
      </c>
      <c r="B929" s="10">
        <v>72873</v>
      </c>
      <c r="C929" s="14">
        <v>357252</v>
      </c>
      <c r="D929" s="2"/>
      <c r="E929" s="2"/>
    </row>
    <row r="930" spans="1:5" x14ac:dyDescent="0.3">
      <c r="A930" s="10">
        <v>6</v>
      </c>
      <c r="B930" s="10">
        <v>72921</v>
      </c>
      <c r="C930" s="14">
        <v>35638.46</v>
      </c>
      <c r="D930" s="2"/>
      <c r="E930" s="2"/>
    </row>
    <row r="931" spans="1:5" x14ac:dyDescent="0.3">
      <c r="A931" s="10">
        <v>6</v>
      </c>
      <c r="B931" s="10">
        <v>72992</v>
      </c>
      <c r="C931" s="14">
        <v>84433</v>
      </c>
      <c r="D931" s="2"/>
      <c r="E931" s="2"/>
    </row>
    <row r="932" spans="1:5" x14ac:dyDescent="0.3">
      <c r="A932" s="10">
        <v>6</v>
      </c>
      <c r="B932" s="10">
        <v>73499</v>
      </c>
      <c r="C932" s="14">
        <v>42468.43</v>
      </c>
      <c r="D932" s="2"/>
      <c r="E932" s="2"/>
    </row>
    <row r="933" spans="1:5" x14ac:dyDescent="0.3">
      <c r="A933" s="10">
        <v>6</v>
      </c>
      <c r="B933" s="10">
        <v>73783</v>
      </c>
      <c r="C933" s="14">
        <v>92792</v>
      </c>
      <c r="D933" s="2"/>
      <c r="E933" s="2"/>
    </row>
    <row r="934" spans="1:5" x14ac:dyDescent="0.3">
      <c r="A934" s="10">
        <v>6</v>
      </c>
      <c r="B934" s="10">
        <v>74012</v>
      </c>
      <c r="C934" s="14">
        <v>23251.81</v>
      </c>
      <c r="D934" s="2"/>
      <c r="E934" s="2"/>
    </row>
    <row r="935" spans="1:5" x14ac:dyDescent="0.3">
      <c r="A935" s="10">
        <v>6</v>
      </c>
      <c r="B935" s="10">
        <v>74211</v>
      </c>
      <c r="C935" s="14">
        <v>194059</v>
      </c>
      <c r="D935" s="2"/>
      <c r="E935" s="2"/>
    </row>
    <row r="936" spans="1:5" x14ac:dyDescent="0.3">
      <c r="A936" s="10">
        <v>6</v>
      </c>
      <c r="B936" s="10">
        <v>74257</v>
      </c>
      <c r="C936" s="14">
        <v>102799</v>
      </c>
      <c r="D936" s="2"/>
      <c r="E936" s="2"/>
    </row>
    <row r="937" spans="1:5" x14ac:dyDescent="0.3">
      <c r="A937" s="10">
        <v>6</v>
      </c>
      <c r="B937" s="10">
        <v>74318</v>
      </c>
      <c r="C937" s="14">
        <v>32685.14</v>
      </c>
      <c r="D937" s="2"/>
      <c r="E937" s="2"/>
    </row>
    <row r="938" spans="1:5" x14ac:dyDescent="0.3">
      <c r="A938" s="10">
        <v>6</v>
      </c>
      <c r="B938" s="10">
        <v>74415</v>
      </c>
      <c r="C938" s="14">
        <v>18583.14</v>
      </c>
      <c r="D938" s="2"/>
      <c r="E938" s="2"/>
    </row>
    <row r="939" spans="1:5" x14ac:dyDescent="0.3">
      <c r="A939" s="10">
        <v>6</v>
      </c>
      <c r="B939" s="10">
        <v>74588</v>
      </c>
      <c r="C939" s="14">
        <v>1573718</v>
      </c>
      <c r="D939" s="2"/>
      <c r="E939" s="2"/>
    </row>
    <row r="940" spans="1:5" x14ac:dyDescent="0.3">
      <c r="A940" s="10">
        <v>6</v>
      </c>
      <c r="B940" s="10">
        <v>74648</v>
      </c>
      <c r="C940" s="14">
        <v>318755</v>
      </c>
      <c r="D940" s="2"/>
      <c r="E940" s="2"/>
    </row>
    <row r="941" spans="1:5" x14ac:dyDescent="0.3">
      <c r="A941" s="10">
        <v>6</v>
      </c>
      <c r="B941" s="10">
        <v>75005</v>
      </c>
      <c r="C941" s="14">
        <v>17788.689999999999</v>
      </c>
      <c r="D941" s="2"/>
      <c r="E941" s="2"/>
    </row>
    <row r="942" spans="1:5" x14ac:dyDescent="0.3">
      <c r="A942" s="10">
        <v>6</v>
      </c>
      <c r="B942" s="10">
        <v>75056</v>
      </c>
      <c r="C942" s="14">
        <v>44560.61</v>
      </c>
      <c r="D942" s="2"/>
      <c r="E942" s="2"/>
    </row>
    <row r="943" spans="1:5" x14ac:dyDescent="0.3">
      <c r="A943" s="10">
        <v>6</v>
      </c>
      <c r="B943" s="10">
        <v>76145</v>
      </c>
      <c r="C943" s="14">
        <v>33330.99</v>
      </c>
      <c r="D943" s="2"/>
      <c r="E943" s="2"/>
    </row>
    <row r="944" spans="1:5" x14ac:dyDescent="0.3">
      <c r="A944" s="10">
        <v>6</v>
      </c>
      <c r="B944" s="10">
        <v>76765</v>
      </c>
      <c r="C944" s="14">
        <v>225540</v>
      </c>
      <c r="D944" s="2"/>
      <c r="E944" s="2"/>
    </row>
    <row r="945" spans="1:5" x14ac:dyDescent="0.3">
      <c r="A945" s="10">
        <v>6</v>
      </c>
      <c r="B945" s="10">
        <v>76834</v>
      </c>
      <c r="C945" s="14">
        <v>195471</v>
      </c>
      <c r="D945" s="2"/>
      <c r="E945" s="2"/>
    </row>
    <row r="946" spans="1:5" x14ac:dyDescent="0.3">
      <c r="A946" s="10">
        <v>6</v>
      </c>
      <c r="B946" s="10">
        <v>76967</v>
      </c>
      <c r="C946" s="14">
        <v>25910.639999999999</v>
      </c>
      <c r="D946" s="2"/>
      <c r="E946" s="2"/>
    </row>
    <row r="947" spans="1:5" x14ac:dyDescent="0.3">
      <c r="A947" s="10">
        <v>6</v>
      </c>
      <c r="B947" s="10">
        <v>77007</v>
      </c>
      <c r="C947" s="14">
        <v>86422</v>
      </c>
      <c r="D947" s="2"/>
      <c r="E947" s="2"/>
    </row>
    <row r="948" spans="1:5" x14ac:dyDescent="0.3">
      <c r="A948" s="10">
        <v>6</v>
      </c>
      <c r="B948" s="10">
        <v>78303</v>
      </c>
      <c r="C948" s="14">
        <v>12358.55</v>
      </c>
      <c r="D948" s="2"/>
      <c r="E948" s="2"/>
    </row>
    <row r="949" spans="1:5" x14ac:dyDescent="0.3">
      <c r="A949" s="10">
        <v>6</v>
      </c>
      <c r="B949" s="10">
        <v>78409</v>
      </c>
      <c r="C949" s="14">
        <v>30778.32</v>
      </c>
      <c r="D949" s="2"/>
      <c r="E949" s="2"/>
    </row>
    <row r="950" spans="1:5" x14ac:dyDescent="0.3">
      <c r="A950" s="10">
        <v>6</v>
      </c>
      <c r="B950" s="10">
        <v>79251</v>
      </c>
      <c r="C950" s="14">
        <v>12987.26</v>
      </c>
      <c r="D950" s="2"/>
      <c r="E950" s="2"/>
    </row>
    <row r="951" spans="1:5" x14ac:dyDescent="0.3">
      <c r="A951" s="10">
        <v>6</v>
      </c>
      <c r="B951" s="10">
        <v>79494</v>
      </c>
      <c r="C951" s="14">
        <v>194449</v>
      </c>
      <c r="D951" s="2"/>
      <c r="E951" s="2"/>
    </row>
    <row r="952" spans="1:5" x14ac:dyDescent="0.3">
      <c r="A952" s="10">
        <v>6</v>
      </c>
      <c r="B952" s="10">
        <v>79824</v>
      </c>
      <c r="C952" s="14">
        <v>26880.87</v>
      </c>
      <c r="D952" s="2"/>
      <c r="E952" s="2"/>
    </row>
    <row r="953" spans="1:5" x14ac:dyDescent="0.3">
      <c r="A953" s="10">
        <v>6</v>
      </c>
      <c r="B953" s="10">
        <v>79921</v>
      </c>
      <c r="C953" s="14">
        <v>21628.240000000002</v>
      </c>
      <c r="D953" s="2"/>
      <c r="E953" s="2"/>
    </row>
    <row r="954" spans="1:5" x14ac:dyDescent="0.3">
      <c r="A954" s="10">
        <v>6</v>
      </c>
      <c r="B954" s="10">
        <v>80059</v>
      </c>
      <c r="C954" s="14">
        <v>22380.799999999999</v>
      </c>
      <c r="D954" s="2"/>
      <c r="E954" s="2"/>
    </row>
    <row r="955" spans="1:5" x14ac:dyDescent="0.3">
      <c r="A955" s="10">
        <v>6</v>
      </c>
      <c r="B955" s="10">
        <v>80103</v>
      </c>
      <c r="C955" s="14">
        <v>17502.259999999998</v>
      </c>
      <c r="D955" s="2"/>
      <c r="E955" s="2"/>
    </row>
    <row r="956" spans="1:5" x14ac:dyDescent="0.3">
      <c r="A956" s="10">
        <v>6</v>
      </c>
      <c r="B956" s="10">
        <v>80442</v>
      </c>
      <c r="C956" s="14">
        <v>91406</v>
      </c>
      <c r="D956" s="2"/>
      <c r="E956" s="2"/>
    </row>
    <row r="957" spans="1:5" x14ac:dyDescent="0.3">
      <c r="A957" s="10">
        <v>6</v>
      </c>
      <c r="B957" s="10">
        <v>81394</v>
      </c>
      <c r="C957" s="14">
        <v>31444.66</v>
      </c>
      <c r="D957" s="2"/>
      <c r="E957" s="2"/>
    </row>
    <row r="958" spans="1:5" x14ac:dyDescent="0.3">
      <c r="A958" s="10">
        <v>6</v>
      </c>
      <c r="B958" s="10">
        <v>81620</v>
      </c>
      <c r="C958" s="14">
        <v>92564</v>
      </c>
      <c r="D958" s="2"/>
      <c r="E958" s="2"/>
    </row>
    <row r="959" spans="1:5" x14ac:dyDescent="0.3">
      <c r="A959" s="10">
        <v>6</v>
      </c>
      <c r="B959" s="10">
        <v>81972</v>
      </c>
      <c r="C959" s="14">
        <v>150533</v>
      </c>
      <c r="D959" s="2"/>
      <c r="E959" s="2"/>
    </row>
    <row r="960" spans="1:5" x14ac:dyDescent="0.3">
      <c r="A960" s="10">
        <v>6</v>
      </c>
      <c r="B960" s="10">
        <v>82328</v>
      </c>
      <c r="C960" s="14">
        <v>250563</v>
      </c>
      <c r="D960" s="2"/>
      <c r="E960" s="2"/>
    </row>
    <row r="961" spans="1:5" x14ac:dyDescent="0.3">
      <c r="A961" s="10">
        <v>6</v>
      </c>
      <c r="B961" s="10">
        <v>82964</v>
      </c>
      <c r="C961" s="14">
        <v>28370.85</v>
      </c>
      <c r="D961" s="2"/>
      <c r="E961" s="2"/>
    </row>
    <row r="962" spans="1:5" x14ac:dyDescent="0.3">
      <c r="A962" s="10">
        <v>6</v>
      </c>
      <c r="B962" s="10">
        <v>83393</v>
      </c>
      <c r="C962" s="14">
        <v>17950.240000000002</v>
      </c>
      <c r="D962" s="2"/>
      <c r="E962" s="2"/>
    </row>
    <row r="963" spans="1:5" x14ac:dyDescent="0.3">
      <c r="A963" s="10">
        <v>6</v>
      </c>
      <c r="B963" s="10">
        <v>83463</v>
      </c>
      <c r="C963" s="14">
        <v>11933.69</v>
      </c>
      <c r="D963" s="2"/>
      <c r="E963" s="2"/>
    </row>
    <row r="964" spans="1:5" x14ac:dyDescent="0.3">
      <c r="A964" s="10">
        <v>6</v>
      </c>
      <c r="B964" s="10">
        <v>84181</v>
      </c>
      <c r="C964" s="14">
        <v>490584</v>
      </c>
      <c r="D964" s="2"/>
      <c r="E964" s="2"/>
    </row>
    <row r="965" spans="1:5" x14ac:dyDescent="0.3">
      <c r="A965" s="10">
        <v>6</v>
      </c>
      <c r="B965" s="10">
        <v>84471</v>
      </c>
      <c r="C965" s="14">
        <v>5128.59</v>
      </c>
      <c r="D965" s="2"/>
      <c r="E965" s="2"/>
    </row>
    <row r="966" spans="1:5" x14ac:dyDescent="0.3">
      <c r="A966" s="10">
        <v>6</v>
      </c>
      <c r="B966" s="10">
        <v>85144</v>
      </c>
      <c r="C966" s="14">
        <v>-778</v>
      </c>
      <c r="D966" s="2"/>
      <c r="E966" s="2"/>
    </row>
    <row r="967" spans="1:5" x14ac:dyDescent="0.3">
      <c r="A967" s="10">
        <v>6</v>
      </c>
      <c r="B967" s="10">
        <v>85488</v>
      </c>
      <c r="C967" s="14">
        <v>196039</v>
      </c>
      <c r="D967" s="2"/>
      <c r="E967" s="2"/>
    </row>
    <row r="968" spans="1:5" x14ac:dyDescent="0.3">
      <c r="A968" s="10">
        <v>6</v>
      </c>
      <c r="B968" s="10">
        <v>86025</v>
      </c>
      <c r="C968" s="14">
        <v>25649.64</v>
      </c>
      <c r="D968" s="2"/>
      <c r="E968" s="2"/>
    </row>
    <row r="969" spans="1:5" x14ac:dyDescent="0.3">
      <c r="A969" s="10">
        <v>6</v>
      </c>
      <c r="B969" s="10">
        <v>86473</v>
      </c>
      <c r="C969" s="14">
        <v>100334</v>
      </c>
      <c r="D969" s="2"/>
      <c r="E969" s="2"/>
    </row>
    <row r="970" spans="1:5" x14ac:dyDescent="0.3">
      <c r="A970" s="10">
        <v>6</v>
      </c>
      <c r="B970" s="10">
        <v>86973</v>
      </c>
      <c r="C970" s="14">
        <v>13492.63</v>
      </c>
      <c r="D970" s="2"/>
      <c r="E970" s="2"/>
    </row>
    <row r="971" spans="1:5" x14ac:dyDescent="0.3">
      <c r="A971" s="10">
        <v>6</v>
      </c>
      <c r="B971" s="10">
        <v>87077</v>
      </c>
      <c r="C971" s="14">
        <v>330823</v>
      </c>
      <c r="D971" s="2"/>
      <c r="E971" s="2"/>
    </row>
    <row r="972" spans="1:5" x14ac:dyDescent="0.3">
      <c r="A972" s="10">
        <v>6</v>
      </c>
      <c r="B972" s="10">
        <v>87146</v>
      </c>
      <c r="C972" s="14">
        <v>131556</v>
      </c>
      <c r="D972" s="2"/>
      <c r="E972" s="2"/>
    </row>
    <row r="973" spans="1:5" x14ac:dyDescent="0.3">
      <c r="A973" s="10">
        <v>6</v>
      </c>
      <c r="B973" s="10">
        <v>87312</v>
      </c>
      <c r="C973" s="14">
        <v>-57.5</v>
      </c>
      <c r="D973" s="2"/>
      <c r="E973" s="2"/>
    </row>
    <row r="974" spans="1:5" x14ac:dyDescent="0.3">
      <c r="A974" s="10">
        <v>6</v>
      </c>
      <c r="B974" s="10">
        <v>87810</v>
      </c>
      <c r="C974" s="14">
        <v>352183</v>
      </c>
      <c r="D974" s="2"/>
      <c r="E974" s="2"/>
    </row>
    <row r="975" spans="1:5" x14ac:dyDescent="0.3">
      <c r="A975" s="10">
        <v>6</v>
      </c>
      <c r="B975" s="10">
        <v>89088</v>
      </c>
      <c r="C975" s="14">
        <v>33114.93</v>
      </c>
      <c r="D975" s="2"/>
      <c r="E975" s="2"/>
    </row>
    <row r="976" spans="1:5" x14ac:dyDescent="0.3">
      <c r="A976" s="10">
        <v>6</v>
      </c>
      <c r="B976" s="10">
        <v>89393</v>
      </c>
      <c r="C976" s="14">
        <v>22997.7</v>
      </c>
      <c r="D976" s="2"/>
      <c r="E976" s="2"/>
    </row>
    <row r="977" spans="1:5" x14ac:dyDescent="0.3">
      <c r="A977" s="10">
        <v>6</v>
      </c>
      <c r="B977" s="10">
        <v>89858</v>
      </c>
      <c r="C977" s="14">
        <v>132817</v>
      </c>
      <c r="D977" s="2"/>
      <c r="E977" s="2"/>
    </row>
    <row r="978" spans="1:5" x14ac:dyDescent="0.3">
      <c r="A978" s="10">
        <v>6</v>
      </c>
      <c r="B978" s="10">
        <v>90288</v>
      </c>
      <c r="C978" s="14">
        <v>23747.07</v>
      </c>
      <c r="D978" s="2"/>
      <c r="E978" s="2"/>
    </row>
    <row r="979" spans="1:5" x14ac:dyDescent="0.3">
      <c r="A979" s="10">
        <v>6</v>
      </c>
      <c r="B979" s="10">
        <v>90441</v>
      </c>
      <c r="C979" s="14">
        <v>13560.13</v>
      </c>
      <c r="D979" s="2"/>
      <c r="E979" s="2"/>
    </row>
    <row r="980" spans="1:5" x14ac:dyDescent="0.3">
      <c r="A980" s="10">
        <v>6</v>
      </c>
      <c r="B980" s="10">
        <v>90457</v>
      </c>
      <c r="C980" s="14">
        <v>8481.6299999999992</v>
      </c>
      <c r="D980" s="2"/>
      <c r="E980" s="2"/>
    </row>
    <row r="981" spans="1:5" x14ac:dyDescent="0.3">
      <c r="A981" s="10">
        <v>6</v>
      </c>
      <c r="B981" s="10">
        <v>90752</v>
      </c>
      <c r="C981" s="14">
        <v>96969</v>
      </c>
      <c r="D981" s="2"/>
      <c r="E981" s="2"/>
    </row>
    <row r="982" spans="1:5" x14ac:dyDescent="0.3">
      <c r="A982" s="10">
        <v>6</v>
      </c>
      <c r="B982" s="10">
        <v>90758</v>
      </c>
      <c r="C982" s="14">
        <v>7826.05</v>
      </c>
      <c r="D982" s="2"/>
      <c r="E982" s="2"/>
    </row>
    <row r="983" spans="1:5" x14ac:dyDescent="0.3">
      <c r="A983" s="10">
        <v>6</v>
      </c>
      <c r="B983" s="10">
        <v>90917</v>
      </c>
      <c r="C983" s="14">
        <v>13627.7</v>
      </c>
      <c r="D983" s="2"/>
      <c r="E983" s="2"/>
    </row>
    <row r="984" spans="1:5" x14ac:dyDescent="0.3">
      <c r="A984" s="10">
        <v>6</v>
      </c>
      <c r="B984" s="10">
        <v>91271</v>
      </c>
      <c r="C984" s="14">
        <v>83644</v>
      </c>
      <c r="D984" s="2"/>
      <c r="E984" s="2"/>
    </row>
    <row r="985" spans="1:5" x14ac:dyDescent="0.3">
      <c r="A985" s="10">
        <v>6</v>
      </c>
      <c r="B985" s="10">
        <v>91319</v>
      </c>
      <c r="C985" s="14">
        <v>25523</v>
      </c>
      <c r="D985" s="2"/>
      <c r="E985" s="2"/>
    </row>
    <row r="986" spans="1:5" x14ac:dyDescent="0.3">
      <c r="A986" s="10">
        <v>6</v>
      </c>
      <c r="B986" s="10">
        <v>91461</v>
      </c>
      <c r="C986" s="14">
        <v>80852</v>
      </c>
      <c r="D986" s="2"/>
      <c r="E986" s="2"/>
    </row>
    <row r="987" spans="1:5" x14ac:dyDescent="0.3">
      <c r="A987" s="10">
        <v>6</v>
      </c>
      <c r="B987" s="10">
        <v>91778</v>
      </c>
      <c r="C987" s="14">
        <v>79080</v>
      </c>
      <c r="D987" s="2"/>
      <c r="E987" s="2"/>
    </row>
    <row r="988" spans="1:5" x14ac:dyDescent="0.3">
      <c r="A988" s="10">
        <v>6</v>
      </c>
      <c r="B988" s="10">
        <v>92077</v>
      </c>
      <c r="C988" s="14">
        <v>171770</v>
      </c>
      <c r="D988" s="2"/>
      <c r="E988" s="2"/>
    </row>
    <row r="989" spans="1:5" x14ac:dyDescent="0.3">
      <c r="A989" s="10">
        <v>6</v>
      </c>
      <c r="B989" s="10">
        <v>92397</v>
      </c>
      <c r="C989" s="14">
        <v>38161.35</v>
      </c>
      <c r="D989" s="2"/>
      <c r="E989" s="2"/>
    </row>
    <row r="990" spans="1:5" x14ac:dyDescent="0.3">
      <c r="A990" s="10">
        <v>6</v>
      </c>
      <c r="B990" s="10">
        <v>92539</v>
      </c>
      <c r="C990" s="14">
        <v>340551</v>
      </c>
      <c r="D990" s="2"/>
      <c r="E990" s="2"/>
    </row>
    <row r="991" spans="1:5" x14ac:dyDescent="0.3">
      <c r="A991" s="10">
        <v>6</v>
      </c>
      <c r="B991" s="10">
        <v>93088</v>
      </c>
      <c r="C991" s="14">
        <v>22554.55</v>
      </c>
      <c r="D991" s="2"/>
      <c r="E991" s="2"/>
    </row>
    <row r="992" spans="1:5" x14ac:dyDescent="0.3">
      <c r="A992" s="10">
        <v>6</v>
      </c>
      <c r="B992" s="10">
        <v>93128</v>
      </c>
      <c r="C992" s="14">
        <v>23570.639999999999</v>
      </c>
      <c r="D992" s="2"/>
      <c r="E992" s="2"/>
    </row>
    <row r="993" spans="1:5" x14ac:dyDescent="0.3">
      <c r="A993" s="10">
        <v>6</v>
      </c>
      <c r="B993" s="10">
        <v>93236</v>
      </c>
      <c r="C993" s="14">
        <v>20414.25</v>
      </c>
      <c r="D993" s="2"/>
      <c r="E993" s="2"/>
    </row>
    <row r="994" spans="1:5" x14ac:dyDescent="0.3">
      <c r="A994" s="10">
        <v>6</v>
      </c>
      <c r="B994" s="10">
        <v>93362</v>
      </c>
      <c r="C994" s="14">
        <v>7717.88</v>
      </c>
      <c r="D994" s="2"/>
      <c r="E994" s="2"/>
    </row>
    <row r="995" spans="1:5" x14ac:dyDescent="0.3">
      <c r="A995" s="10">
        <v>6</v>
      </c>
      <c r="B995" s="10">
        <v>93445</v>
      </c>
      <c r="C995" s="14">
        <v>119268</v>
      </c>
      <c r="D995" s="2"/>
      <c r="E995" s="2"/>
    </row>
    <row r="996" spans="1:5" x14ac:dyDescent="0.3">
      <c r="A996" s="10">
        <v>6</v>
      </c>
      <c r="B996" s="10">
        <v>93794</v>
      </c>
      <c r="C996" s="14">
        <v>66230</v>
      </c>
      <c r="D996" s="2"/>
      <c r="E996" s="2"/>
    </row>
    <row r="997" spans="1:5" x14ac:dyDescent="0.3">
      <c r="A997" s="10">
        <v>6</v>
      </c>
      <c r="B997" s="10">
        <v>94814</v>
      </c>
      <c r="C997" s="14">
        <v>18836.3</v>
      </c>
      <c r="D997" s="2"/>
      <c r="E997" s="2"/>
    </row>
    <row r="998" spans="1:5" x14ac:dyDescent="0.3">
      <c r="A998" s="10">
        <v>6</v>
      </c>
      <c r="B998" s="10">
        <v>94996</v>
      </c>
      <c r="C998" s="14">
        <v>23119.79</v>
      </c>
      <c r="D998" s="2"/>
      <c r="E998" s="2"/>
    </row>
    <row r="999" spans="1:5" x14ac:dyDescent="0.3">
      <c r="A999" s="10">
        <v>6</v>
      </c>
      <c r="B999" s="10">
        <v>95862</v>
      </c>
      <c r="C999" s="14">
        <v>25242.27</v>
      </c>
      <c r="D999" s="2"/>
      <c r="E999" s="2"/>
    </row>
    <row r="1000" spans="1:5" x14ac:dyDescent="0.3">
      <c r="A1000" s="10">
        <v>6</v>
      </c>
      <c r="B1000" s="10">
        <v>96375</v>
      </c>
      <c r="C1000" s="14">
        <v>17133.64</v>
      </c>
      <c r="D1000" s="2"/>
      <c r="E1000" s="2"/>
    </row>
    <row r="1001" spans="1:5" x14ac:dyDescent="0.3">
      <c r="A1001" s="10">
        <v>6</v>
      </c>
      <c r="B1001" s="10">
        <v>96606</v>
      </c>
      <c r="C1001" s="14">
        <v>8913.75</v>
      </c>
      <c r="D1001" s="2"/>
      <c r="E1001" s="2"/>
    </row>
    <row r="1002" spans="1:5" x14ac:dyDescent="0.3">
      <c r="A1002" s="10">
        <v>6</v>
      </c>
      <c r="B1002" s="10">
        <v>96672</v>
      </c>
      <c r="C1002" s="14">
        <v>46074</v>
      </c>
      <c r="D1002" s="2"/>
      <c r="E1002" s="2"/>
    </row>
    <row r="1003" spans="1:5" x14ac:dyDescent="0.3">
      <c r="A1003" s="10">
        <v>6</v>
      </c>
      <c r="B1003" s="10">
        <v>97023</v>
      </c>
      <c r="C1003" s="14">
        <v>44658.080000000002</v>
      </c>
      <c r="D1003" s="2"/>
      <c r="E1003" s="2"/>
    </row>
    <row r="1004" spans="1:5" x14ac:dyDescent="0.3">
      <c r="A1004" s="10">
        <v>6</v>
      </c>
      <c r="B1004" s="10">
        <v>97337</v>
      </c>
      <c r="C1004" s="14">
        <v>21062.45</v>
      </c>
      <c r="D1004" s="2"/>
      <c r="E1004" s="2"/>
    </row>
    <row r="1005" spans="1:5" x14ac:dyDescent="0.3">
      <c r="A1005" s="10">
        <v>6</v>
      </c>
      <c r="B1005" s="10">
        <v>97439</v>
      </c>
      <c r="C1005" s="14">
        <v>24525.119999999999</v>
      </c>
      <c r="D1005" s="2"/>
      <c r="E1005" s="2"/>
    </row>
    <row r="1006" spans="1:5" x14ac:dyDescent="0.3">
      <c r="A1006" s="10">
        <v>6</v>
      </c>
      <c r="B1006" s="10">
        <v>97506</v>
      </c>
      <c r="C1006" s="14">
        <v>37082.93</v>
      </c>
      <c r="D1006" s="2"/>
      <c r="E1006" s="2"/>
    </row>
    <row r="1007" spans="1:5" x14ac:dyDescent="0.3">
      <c r="A1007" s="10">
        <v>6</v>
      </c>
      <c r="B1007" s="10">
        <v>97840</v>
      </c>
      <c r="C1007" s="14">
        <v>27351.73</v>
      </c>
      <c r="D1007" s="2"/>
      <c r="E1007" s="2"/>
    </row>
    <row r="1008" spans="1:5" x14ac:dyDescent="0.3">
      <c r="A1008" s="10">
        <v>6</v>
      </c>
      <c r="B1008" s="10">
        <v>98316</v>
      </c>
      <c r="C1008" s="14">
        <v>28489.89</v>
      </c>
      <c r="D1008" s="2"/>
      <c r="E1008" s="2"/>
    </row>
    <row r="1009" spans="1:5" x14ac:dyDescent="0.3">
      <c r="A1009" s="10">
        <v>6</v>
      </c>
      <c r="B1009" s="10">
        <v>98559</v>
      </c>
      <c r="C1009" s="14">
        <v>19934</v>
      </c>
      <c r="D1009" s="2"/>
      <c r="E1009" s="2"/>
    </row>
    <row r="1010" spans="1:5" x14ac:dyDescent="0.3">
      <c r="A1010" s="10">
        <v>6</v>
      </c>
      <c r="B1010" s="10">
        <v>98775</v>
      </c>
      <c r="C1010" s="14">
        <v>94966</v>
      </c>
      <c r="D1010" s="2"/>
      <c r="E1010" s="2"/>
    </row>
    <row r="1011" spans="1:5" x14ac:dyDescent="0.3">
      <c r="A1011" s="10">
        <v>6</v>
      </c>
      <c r="B1011" s="10">
        <v>98893</v>
      </c>
      <c r="C1011" s="14">
        <v>28017.75</v>
      </c>
      <c r="D1011" s="2"/>
      <c r="E1011" s="2"/>
    </row>
    <row r="1012" spans="1:5" x14ac:dyDescent="0.3">
      <c r="A1012" s="10">
        <v>6</v>
      </c>
      <c r="B1012" s="10">
        <v>99405</v>
      </c>
      <c r="C1012" s="14">
        <v>25424.34</v>
      </c>
      <c r="D1012" s="2"/>
      <c r="E1012" s="2"/>
    </row>
    <row r="1013" spans="1:5" x14ac:dyDescent="0.3">
      <c r="A1013" s="10">
        <v>6</v>
      </c>
      <c r="B1013" s="10">
        <v>99522</v>
      </c>
      <c r="C1013" s="14">
        <v>14873.76</v>
      </c>
      <c r="D1013" s="2"/>
      <c r="E1013" s="2"/>
    </row>
  </sheetData>
  <autoFilter ref="A1:C1" xr:uid="{682E6F53-B2F8-4965-83A0-B5AD4A7241B9}">
    <sortState xmlns:xlrd2="http://schemas.microsoft.com/office/spreadsheetml/2017/richdata2" ref="A2:C1013">
      <sortCondition ref="A1:A1013"/>
    </sortState>
  </autoFilter>
  <sortState xmlns:xlrd2="http://schemas.microsoft.com/office/spreadsheetml/2017/richdata2" ref="B3:B12">
    <sortCondition descending="1"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I76"/>
  <sheetViews>
    <sheetView workbookViewId="0">
      <selection activeCell="F12" sqref="F12"/>
    </sheetView>
  </sheetViews>
  <sheetFormatPr baseColWidth="10" defaultColWidth="9.1640625" defaultRowHeight="26" x14ac:dyDescent="0.3"/>
  <cols>
    <col min="1" max="1" width="40.33203125" style="12" customWidth="1"/>
    <col min="2" max="2" width="27.83203125" style="12" customWidth="1"/>
    <col min="3" max="3" width="15.1640625" style="3" customWidth="1"/>
    <col min="4" max="4" width="13.1640625" style="3" bestFit="1" customWidth="1"/>
    <col min="5" max="6" width="7.83203125" style="1" customWidth="1"/>
    <col min="7" max="7" width="34.5" style="1" customWidth="1"/>
    <col min="8" max="8" width="31.33203125" style="5" customWidth="1"/>
    <col min="9" max="9" width="16.5" style="1" customWidth="1"/>
    <col min="10" max="16384" width="9.1640625" style="1"/>
  </cols>
  <sheetData>
    <row r="1" spans="1:9" x14ac:dyDescent="0.3">
      <c r="A1" s="2" t="s">
        <v>14</v>
      </c>
      <c r="B1" s="2" t="s">
        <v>15</v>
      </c>
      <c r="C1" s="2"/>
      <c r="D1" s="2"/>
      <c r="F1" s="6"/>
      <c r="G1" s="6"/>
      <c r="H1" s="3"/>
      <c r="I1" s="6"/>
    </row>
    <row r="2" spans="1:9" ht="28" customHeight="1" x14ac:dyDescent="0.3">
      <c r="A2" s="10">
        <v>47902</v>
      </c>
      <c r="B2" s="10">
        <v>1463</v>
      </c>
      <c r="C2" s="2"/>
      <c r="D2" s="2"/>
      <c r="F2" s="6"/>
      <c r="G2" s="6"/>
      <c r="H2" s="3"/>
      <c r="I2" s="6"/>
    </row>
    <row r="3" spans="1:9" ht="28" customHeight="1" x14ac:dyDescent="0.3">
      <c r="A3" s="10">
        <v>47807</v>
      </c>
      <c r="B3" s="10">
        <v>1732</v>
      </c>
      <c r="C3" s="2"/>
      <c r="D3" s="2"/>
      <c r="F3" s="6"/>
      <c r="G3" s="7" t="s">
        <v>16</v>
      </c>
      <c r="H3" s="8">
        <f>COUNTA(A:A)-1</f>
        <v>75</v>
      </c>
      <c r="I3" s="6"/>
    </row>
    <row r="4" spans="1:9" ht="28" customHeight="1" x14ac:dyDescent="0.3">
      <c r="A4" s="10">
        <v>47667</v>
      </c>
      <c r="B4" s="10">
        <v>1045</v>
      </c>
      <c r="C4" s="2"/>
      <c r="D4" s="2"/>
      <c r="F4" s="6"/>
      <c r="G4" s="7" t="s">
        <v>17</v>
      </c>
      <c r="H4" s="8">
        <f>COUNT(B:B)</f>
        <v>74</v>
      </c>
      <c r="I4" s="6"/>
    </row>
    <row r="5" spans="1:9" ht="28" customHeight="1" x14ac:dyDescent="0.3">
      <c r="A5" s="10">
        <v>47494</v>
      </c>
      <c r="B5" s="10">
        <v>1574</v>
      </c>
      <c r="C5" s="2"/>
      <c r="D5" s="2"/>
      <c r="F5" s="6"/>
      <c r="G5" s="7"/>
      <c r="H5" s="8"/>
      <c r="I5" s="6"/>
    </row>
    <row r="6" spans="1:9" ht="28" customHeight="1" x14ac:dyDescent="0.3">
      <c r="A6" s="10">
        <v>46946</v>
      </c>
      <c r="B6" s="10">
        <v>920</v>
      </c>
      <c r="C6" s="2"/>
      <c r="D6" s="2"/>
      <c r="F6" s="6"/>
      <c r="G6" s="7" t="s">
        <v>8</v>
      </c>
      <c r="H6" s="17">
        <f>SUM(B:B)</f>
        <v>109952</v>
      </c>
      <c r="I6" s="6"/>
    </row>
    <row r="7" spans="1:9" ht="28" customHeight="1" x14ac:dyDescent="0.3">
      <c r="A7" s="10">
        <v>46826</v>
      </c>
      <c r="B7" s="10">
        <v>1451</v>
      </c>
      <c r="C7" s="2"/>
      <c r="D7" s="2"/>
      <c r="F7" s="6"/>
      <c r="G7" s="7"/>
      <c r="H7" s="17"/>
      <c r="I7" s="6"/>
    </row>
    <row r="8" spans="1:9" ht="28" customHeight="1" x14ac:dyDescent="0.3">
      <c r="A8" s="10">
        <v>46765</v>
      </c>
      <c r="B8" s="10">
        <v>1402</v>
      </c>
      <c r="C8" s="2"/>
      <c r="D8" s="2"/>
      <c r="F8" s="6"/>
      <c r="G8" s="7" t="s">
        <v>0</v>
      </c>
      <c r="H8" s="17">
        <f>MAX(B:B)</f>
        <v>4460</v>
      </c>
      <c r="I8" s="6"/>
    </row>
    <row r="9" spans="1:9" ht="28" customHeight="1" x14ac:dyDescent="0.3">
      <c r="A9" s="10">
        <v>46443</v>
      </c>
      <c r="B9" s="10">
        <v>1527</v>
      </c>
      <c r="C9" s="2"/>
      <c r="D9" s="2"/>
      <c r="F9" s="6"/>
      <c r="G9" s="7" t="s">
        <v>1</v>
      </c>
      <c r="H9" s="17">
        <f>MIN(B:B)</f>
        <v>815</v>
      </c>
      <c r="I9" s="6"/>
    </row>
    <row r="10" spans="1:9" ht="28" customHeight="1" x14ac:dyDescent="0.3">
      <c r="A10" s="10">
        <v>46179</v>
      </c>
      <c r="B10" s="10">
        <v>1460</v>
      </c>
      <c r="C10" s="2"/>
      <c r="D10" s="2"/>
      <c r="F10" s="6"/>
      <c r="G10" s="7" t="s">
        <v>2</v>
      </c>
      <c r="H10" s="17">
        <f>H8-H9</f>
        <v>3645</v>
      </c>
      <c r="I10" s="6"/>
    </row>
    <row r="11" spans="1:9" ht="28" customHeight="1" x14ac:dyDescent="0.3">
      <c r="A11" s="10">
        <v>45779</v>
      </c>
      <c r="B11" s="10">
        <v>1497</v>
      </c>
      <c r="C11" s="2"/>
      <c r="D11" s="2"/>
      <c r="F11" s="6"/>
      <c r="G11" s="15"/>
      <c r="H11" s="21"/>
      <c r="I11" s="6"/>
    </row>
    <row r="12" spans="1:9" ht="28" customHeight="1" x14ac:dyDescent="0.3">
      <c r="A12" s="10">
        <v>45470</v>
      </c>
      <c r="B12" s="10">
        <v>894</v>
      </c>
      <c r="C12" s="2"/>
      <c r="D12" s="2"/>
      <c r="F12" s="6"/>
      <c r="G12" s="15" t="s">
        <v>18</v>
      </c>
      <c r="H12" s="21">
        <f>AVERAGE(B:B)</f>
        <v>1485.8378378378379</v>
      </c>
      <c r="I12" s="6"/>
    </row>
    <row r="13" spans="1:9" ht="28" customHeight="1" x14ac:dyDescent="0.3">
      <c r="A13" s="10">
        <v>45057</v>
      </c>
      <c r="B13" s="10">
        <v>1432</v>
      </c>
      <c r="C13" s="2"/>
      <c r="D13" s="2"/>
      <c r="F13" s="6"/>
      <c r="G13" s="15" t="s">
        <v>19</v>
      </c>
      <c r="H13" s="21">
        <f>MEDIAN(B:B)</f>
        <v>1418.5</v>
      </c>
      <c r="I13" s="6"/>
    </row>
    <row r="14" spans="1:9" ht="28" customHeight="1" x14ac:dyDescent="0.3">
      <c r="A14" s="10">
        <v>43460</v>
      </c>
      <c r="B14" s="10">
        <v>957</v>
      </c>
      <c r="C14" s="2"/>
      <c r="D14" s="2"/>
      <c r="F14" s="6"/>
      <c r="G14" s="15" t="s">
        <v>20</v>
      </c>
      <c r="H14" s="21" cm="1">
        <f t="array" ref="H14:H16">_xlfn.MODE.MULT(B:B)</f>
        <v>932</v>
      </c>
      <c r="I14" s="6"/>
    </row>
    <row r="15" spans="1:9" ht="28" customHeight="1" x14ac:dyDescent="0.3">
      <c r="A15" s="10">
        <v>43421</v>
      </c>
      <c r="B15" s="10">
        <v>1535</v>
      </c>
      <c r="C15" s="2"/>
      <c r="D15" s="2"/>
      <c r="F15" s="6"/>
      <c r="G15" s="15"/>
      <c r="H15" s="21">
        <v>1395</v>
      </c>
      <c r="I15" s="6"/>
    </row>
    <row r="16" spans="1:9" ht="28" customHeight="1" x14ac:dyDescent="0.3">
      <c r="A16" s="10">
        <v>43339</v>
      </c>
      <c r="B16" s="10">
        <v>1241</v>
      </c>
      <c r="C16" s="2"/>
      <c r="D16" s="2"/>
      <c r="F16" s="6"/>
      <c r="G16" s="15"/>
      <c r="H16" s="21">
        <v>1097</v>
      </c>
      <c r="I16" s="6"/>
    </row>
    <row r="17" spans="1:9" ht="28" customHeight="1" x14ac:dyDescent="0.3">
      <c r="A17" s="10">
        <v>43224</v>
      </c>
      <c r="B17" s="10">
        <v>1266</v>
      </c>
      <c r="C17" s="2"/>
      <c r="D17" s="2"/>
      <c r="F17" s="6"/>
      <c r="G17" s="15"/>
      <c r="H17" s="16"/>
      <c r="I17" s="6"/>
    </row>
    <row r="18" spans="1:9" ht="28" customHeight="1" x14ac:dyDescent="0.3">
      <c r="A18" s="10">
        <v>43011</v>
      </c>
      <c r="B18" s="10">
        <v>899</v>
      </c>
      <c r="C18" s="2"/>
      <c r="D18" s="2"/>
      <c r="F18" s="6"/>
      <c r="G18" s="15" t="s">
        <v>28</v>
      </c>
      <c r="H18" s="16"/>
      <c r="I18" s="6"/>
    </row>
    <row r="19" spans="1:9" ht="28" customHeight="1" x14ac:dyDescent="0.3">
      <c r="A19" s="10">
        <v>43003</v>
      </c>
      <c r="B19" s="10">
        <v>1364</v>
      </c>
      <c r="C19" s="2"/>
      <c r="D19" s="2"/>
      <c r="G19" s="15" t="s">
        <v>29</v>
      </c>
      <c r="H19" s="15"/>
    </row>
    <row r="20" spans="1:9" ht="28" customHeight="1" x14ac:dyDescent="0.3">
      <c r="A20" s="10">
        <v>42927</v>
      </c>
      <c r="B20" s="10">
        <v>1159</v>
      </c>
      <c r="C20" s="2"/>
      <c r="D20" s="2"/>
    </row>
    <row r="21" spans="1:9" ht="28" customHeight="1" x14ac:dyDescent="0.3">
      <c r="A21" s="10">
        <v>42895</v>
      </c>
      <c r="B21" s="10"/>
      <c r="C21" s="2"/>
      <c r="D21" s="2"/>
    </row>
    <row r="22" spans="1:9" ht="28" customHeight="1" x14ac:dyDescent="0.3">
      <c r="A22" s="10">
        <v>42622</v>
      </c>
      <c r="B22" s="10">
        <v>1579</v>
      </c>
      <c r="C22" s="2"/>
      <c r="D22" s="2"/>
    </row>
    <row r="23" spans="1:9" ht="28" customHeight="1" x14ac:dyDescent="0.3">
      <c r="A23" s="10">
        <v>42151</v>
      </c>
      <c r="B23" s="10">
        <v>1644</v>
      </c>
      <c r="C23" s="2"/>
      <c r="D23" s="2"/>
    </row>
    <row r="24" spans="1:9" ht="28" customHeight="1" x14ac:dyDescent="0.3">
      <c r="A24" s="10">
        <v>41147</v>
      </c>
      <c r="B24" s="10">
        <v>1295</v>
      </c>
      <c r="C24" s="2"/>
      <c r="D24" s="2"/>
    </row>
    <row r="25" spans="1:9" ht="28" customHeight="1" x14ac:dyDescent="0.3">
      <c r="A25" s="10">
        <v>40729</v>
      </c>
      <c r="B25" s="10">
        <v>1768</v>
      </c>
      <c r="C25" s="2"/>
      <c r="D25" s="2"/>
    </row>
    <row r="26" spans="1:9" ht="28" customHeight="1" x14ac:dyDescent="0.3">
      <c r="A26" s="10">
        <v>40464</v>
      </c>
      <c r="B26" s="10">
        <v>995</v>
      </c>
      <c r="C26" s="2"/>
      <c r="D26" s="2"/>
    </row>
    <row r="27" spans="1:9" ht="28" customHeight="1" x14ac:dyDescent="0.3">
      <c r="A27" s="10">
        <v>39981</v>
      </c>
      <c r="B27" s="10">
        <v>1598</v>
      </c>
      <c r="C27" s="2"/>
      <c r="D27" s="2"/>
    </row>
    <row r="28" spans="1:9" ht="28" customHeight="1" x14ac:dyDescent="0.3">
      <c r="A28" s="10">
        <v>39389</v>
      </c>
      <c r="B28" s="10">
        <v>932</v>
      </c>
      <c r="C28" s="2"/>
      <c r="D28" s="2"/>
    </row>
    <row r="29" spans="1:9" ht="28" customHeight="1" x14ac:dyDescent="0.3">
      <c r="A29" s="10">
        <v>38836</v>
      </c>
      <c r="B29" s="10">
        <v>815</v>
      </c>
      <c r="C29" s="2"/>
      <c r="D29" s="2"/>
    </row>
    <row r="30" spans="1:9" ht="28" customHeight="1" x14ac:dyDescent="0.3">
      <c r="A30" s="10">
        <v>38420</v>
      </c>
      <c r="B30" s="10">
        <v>1633</v>
      </c>
      <c r="C30" s="2"/>
      <c r="D30" s="2"/>
    </row>
    <row r="31" spans="1:9" ht="28" customHeight="1" x14ac:dyDescent="0.3">
      <c r="A31" s="10">
        <v>38099</v>
      </c>
      <c r="B31" s="10">
        <v>1471</v>
      </c>
      <c r="C31" s="2"/>
      <c r="D31" s="2"/>
    </row>
    <row r="32" spans="1:9" ht="28" customHeight="1" x14ac:dyDescent="0.3">
      <c r="A32" s="10">
        <v>37639</v>
      </c>
      <c r="B32" s="10">
        <v>1743</v>
      </c>
      <c r="C32" s="2"/>
      <c r="D32" s="2"/>
    </row>
    <row r="33" spans="1:4" ht="28" customHeight="1" x14ac:dyDescent="0.3">
      <c r="A33" s="10">
        <v>37367</v>
      </c>
      <c r="B33" s="10">
        <v>1351</v>
      </c>
      <c r="C33" s="2"/>
      <c r="D33" s="2"/>
    </row>
    <row r="34" spans="1:4" ht="28" customHeight="1" x14ac:dyDescent="0.3">
      <c r="A34" s="10">
        <v>36884</v>
      </c>
      <c r="B34" s="10">
        <v>2660</v>
      </c>
      <c r="C34" s="2"/>
      <c r="D34" s="2"/>
    </row>
    <row r="35" spans="1:4" ht="28" customHeight="1" x14ac:dyDescent="0.3">
      <c r="A35" s="10">
        <v>36839</v>
      </c>
      <c r="B35" s="10">
        <v>1395</v>
      </c>
      <c r="C35" s="2"/>
      <c r="D35" s="2"/>
    </row>
    <row r="36" spans="1:4" ht="28" customHeight="1" x14ac:dyDescent="0.3">
      <c r="A36" s="10">
        <v>36837</v>
      </c>
      <c r="B36" s="10">
        <v>1118</v>
      </c>
      <c r="C36" s="2"/>
      <c r="D36" s="2"/>
    </row>
    <row r="37" spans="1:4" ht="28" customHeight="1" x14ac:dyDescent="0.3">
      <c r="A37" s="10">
        <v>36538</v>
      </c>
      <c r="B37" s="10">
        <v>1037</v>
      </c>
      <c r="C37" s="2"/>
      <c r="D37" s="2"/>
    </row>
    <row r="38" spans="1:4" ht="28" customHeight="1" x14ac:dyDescent="0.3">
      <c r="A38" s="10">
        <v>36423</v>
      </c>
      <c r="B38" s="10">
        <v>1131</v>
      </c>
      <c r="C38" s="2"/>
      <c r="D38" s="2"/>
    </row>
    <row r="39" spans="1:4" ht="28" customHeight="1" x14ac:dyDescent="0.3">
      <c r="A39" s="10">
        <v>36322</v>
      </c>
      <c r="B39" s="10">
        <v>1212</v>
      </c>
      <c r="C39" s="2"/>
      <c r="D39" s="2"/>
    </row>
    <row r="40" spans="1:4" ht="28" customHeight="1" x14ac:dyDescent="0.3">
      <c r="A40" s="10">
        <v>36242</v>
      </c>
      <c r="B40" s="10">
        <v>1636</v>
      </c>
      <c r="C40" s="2"/>
      <c r="D40" s="2"/>
    </row>
    <row r="41" spans="1:4" ht="28" customHeight="1" x14ac:dyDescent="0.3">
      <c r="A41" s="10">
        <v>35914</v>
      </c>
      <c r="B41" s="10">
        <v>1252</v>
      </c>
      <c r="C41" s="2"/>
      <c r="D41" s="2"/>
    </row>
    <row r="42" spans="1:4" ht="28" customHeight="1" x14ac:dyDescent="0.3">
      <c r="A42" s="10">
        <v>35034</v>
      </c>
      <c r="B42" s="10">
        <v>1529</v>
      </c>
      <c r="C42" s="2"/>
      <c r="D42" s="2"/>
    </row>
    <row r="43" spans="1:4" ht="28" customHeight="1" x14ac:dyDescent="0.3">
      <c r="A43" s="10">
        <v>34778</v>
      </c>
      <c r="B43" s="10">
        <v>959</v>
      </c>
      <c r="C43" s="2"/>
      <c r="D43" s="2"/>
    </row>
    <row r="44" spans="1:4" ht="28" customHeight="1" x14ac:dyDescent="0.3">
      <c r="A44" s="10">
        <v>34435</v>
      </c>
      <c r="B44" s="10">
        <v>1452</v>
      </c>
      <c r="C44" s="2"/>
      <c r="D44" s="2"/>
    </row>
    <row r="45" spans="1:4" ht="28" customHeight="1" x14ac:dyDescent="0.3">
      <c r="A45" s="10">
        <v>34332</v>
      </c>
      <c r="B45" s="10">
        <v>969</v>
      </c>
      <c r="C45" s="2"/>
      <c r="D45" s="2"/>
    </row>
    <row r="46" spans="1:4" ht="28" customHeight="1" x14ac:dyDescent="0.3">
      <c r="A46" s="10">
        <v>34262</v>
      </c>
      <c r="B46" s="10">
        <v>2910</v>
      </c>
      <c r="C46" s="2"/>
      <c r="D46" s="2"/>
    </row>
    <row r="47" spans="1:4" ht="28" customHeight="1" x14ac:dyDescent="0.3">
      <c r="A47" s="10">
        <v>34118</v>
      </c>
      <c r="B47" s="10">
        <v>1775</v>
      </c>
      <c r="C47" s="2"/>
      <c r="D47" s="2"/>
    </row>
    <row r="48" spans="1:4" ht="28" customHeight="1" x14ac:dyDescent="0.3">
      <c r="A48" s="10">
        <v>33532</v>
      </c>
      <c r="B48" s="10">
        <v>1414</v>
      </c>
      <c r="C48" s="2"/>
      <c r="D48" s="2"/>
    </row>
    <row r="49" spans="1:4" ht="28" customHeight="1" x14ac:dyDescent="0.3">
      <c r="A49" s="10">
        <v>33372</v>
      </c>
      <c r="B49" s="10">
        <v>1790</v>
      </c>
      <c r="C49" s="2"/>
      <c r="D49" s="2"/>
    </row>
    <row r="50" spans="1:4" ht="28" customHeight="1" x14ac:dyDescent="0.3">
      <c r="A50" s="10">
        <v>32888</v>
      </c>
      <c r="B50" s="10">
        <v>923</v>
      </c>
      <c r="C50" s="2"/>
      <c r="D50" s="2"/>
    </row>
    <row r="51" spans="1:4" ht="28" customHeight="1" x14ac:dyDescent="0.3">
      <c r="A51" s="10">
        <v>32818</v>
      </c>
      <c r="B51" s="10">
        <v>932</v>
      </c>
      <c r="C51" s="2"/>
      <c r="D51" s="2"/>
    </row>
    <row r="52" spans="1:4" ht="28" customHeight="1" x14ac:dyDescent="0.3">
      <c r="A52" s="10">
        <v>32571</v>
      </c>
      <c r="B52" s="10">
        <v>1182</v>
      </c>
      <c r="C52" s="2"/>
      <c r="D52" s="2"/>
    </row>
    <row r="53" spans="1:4" ht="28" customHeight="1" x14ac:dyDescent="0.3">
      <c r="A53" s="10">
        <v>32546</v>
      </c>
      <c r="B53" s="10">
        <v>3463</v>
      </c>
      <c r="C53" s="2"/>
      <c r="D53" s="2"/>
    </row>
    <row r="54" spans="1:4" ht="28" customHeight="1" x14ac:dyDescent="0.3">
      <c r="A54" s="10">
        <v>32394</v>
      </c>
      <c r="B54" s="10">
        <v>1654</v>
      </c>
      <c r="C54" s="2"/>
      <c r="D54" s="2"/>
    </row>
    <row r="55" spans="1:4" ht="28" customHeight="1" x14ac:dyDescent="0.3">
      <c r="A55" s="10">
        <v>32254</v>
      </c>
      <c r="B55" s="10">
        <v>1708</v>
      </c>
      <c r="C55" s="2"/>
      <c r="D55" s="2"/>
    </row>
    <row r="56" spans="1:4" ht="28" customHeight="1" x14ac:dyDescent="0.3">
      <c r="A56" s="10">
        <v>32216</v>
      </c>
      <c r="B56" s="10">
        <v>1238</v>
      </c>
      <c r="C56" s="2"/>
      <c r="D56" s="2"/>
    </row>
    <row r="57" spans="1:4" ht="28" customHeight="1" x14ac:dyDescent="0.3">
      <c r="A57" s="10">
        <v>32070</v>
      </c>
      <c r="B57" s="10">
        <v>1395</v>
      </c>
      <c r="C57" s="2"/>
      <c r="D57" s="2"/>
    </row>
    <row r="58" spans="1:4" ht="28" customHeight="1" x14ac:dyDescent="0.3">
      <c r="A58" s="10">
        <v>31314</v>
      </c>
      <c r="B58" s="10">
        <v>1201</v>
      </c>
      <c r="C58" s="2"/>
      <c r="D58" s="2"/>
    </row>
    <row r="59" spans="1:4" ht="28" customHeight="1" x14ac:dyDescent="0.3">
      <c r="A59" s="10">
        <v>31223</v>
      </c>
      <c r="B59" s="10">
        <v>1658</v>
      </c>
      <c r="C59" s="2"/>
      <c r="D59" s="2"/>
    </row>
    <row r="60" spans="1:4" ht="28" customHeight="1" x14ac:dyDescent="0.3">
      <c r="A60" s="10">
        <v>31161</v>
      </c>
      <c r="B60" s="10">
        <v>908</v>
      </c>
      <c r="C60" s="2"/>
      <c r="D60" s="2"/>
    </row>
    <row r="61" spans="1:4" ht="28" customHeight="1" x14ac:dyDescent="0.3">
      <c r="A61" s="10">
        <v>31073</v>
      </c>
      <c r="B61" s="10">
        <v>1219</v>
      </c>
      <c r="C61" s="2"/>
      <c r="D61" s="2"/>
    </row>
    <row r="62" spans="1:4" ht="28" customHeight="1" x14ac:dyDescent="0.3">
      <c r="A62" s="10">
        <v>30677</v>
      </c>
      <c r="B62" s="10">
        <v>1097</v>
      </c>
      <c r="C62" s="2"/>
      <c r="D62" s="2"/>
    </row>
    <row r="63" spans="1:4" ht="28" customHeight="1" x14ac:dyDescent="0.3">
      <c r="A63" s="10">
        <v>30587</v>
      </c>
      <c r="B63" s="10">
        <v>1050</v>
      </c>
      <c r="C63" s="2"/>
      <c r="D63" s="2"/>
    </row>
    <row r="64" spans="1:4" ht="28" customHeight="1" x14ac:dyDescent="0.3">
      <c r="A64" s="10">
        <v>29931</v>
      </c>
      <c r="B64" s="10">
        <v>2777</v>
      </c>
      <c r="C64" s="2"/>
      <c r="D64" s="2"/>
    </row>
    <row r="65" spans="1:4" ht="28" customHeight="1" x14ac:dyDescent="0.3">
      <c r="A65" s="10">
        <v>29836</v>
      </c>
      <c r="B65" s="10">
        <v>1097</v>
      </c>
      <c r="C65" s="2"/>
      <c r="D65" s="2"/>
    </row>
    <row r="66" spans="1:4" ht="28" customHeight="1" x14ac:dyDescent="0.3">
      <c r="A66" s="10">
        <v>29622</v>
      </c>
      <c r="B66" s="10">
        <v>1781</v>
      </c>
      <c r="C66" s="2"/>
      <c r="D66" s="2"/>
    </row>
    <row r="67" spans="1:4" ht="28" customHeight="1" x14ac:dyDescent="0.3">
      <c r="A67" s="10">
        <v>28460</v>
      </c>
      <c r="B67" s="10">
        <v>1485</v>
      </c>
      <c r="C67" s="2"/>
      <c r="D67" s="2"/>
    </row>
    <row r="68" spans="1:4" ht="28" customHeight="1" x14ac:dyDescent="0.3">
      <c r="A68" s="10">
        <v>28162</v>
      </c>
      <c r="B68" s="10">
        <v>1423</v>
      </c>
      <c r="C68" s="2"/>
      <c r="D68" s="2"/>
    </row>
    <row r="69" spans="1:4" ht="28" customHeight="1" x14ac:dyDescent="0.3">
      <c r="A69" s="10">
        <v>28013</v>
      </c>
      <c r="B69" s="10">
        <v>2346</v>
      </c>
      <c r="C69" s="2"/>
      <c r="D69" s="2"/>
    </row>
    <row r="70" spans="1:4" ht="28" customHeight="1" x14ac:dyDescent="0.3">
      <c r="A70" s="10">
        <v>27386</v>
      </c>
      <c r="B70" s="10">
        <v>1466</v>
      </c>
      <c r="C70" s="2"/>
      <c r="D70" s="2"/>
    </row>
    <row r="71" spans="1:4" ht="28" customHeight="1" x14ac:dyDescent="0.3">
      <c r="A71" s="10">
        <v>26855</v>
      </c>
      <c r="B71" s="10">
        <v>1490</v>
      </c>
      <c r="C71" s="2"/>
      <c r="D71" s="2"/>
    </row>
    <row r="72" spans="1:4" ht="28" customHeight="1" x14ac:dyDescent="0.3">
      <c r="A72" s="10">
        <v>26577</v>
      </c>
      <c r="B72" s="10">
        <v>1353</v>
      </c>
      <c r="C72" s="2"/>
      <c r="D72" s="2"/>
    </row>
    <row r="73" spans="1:4" ht="28" customHeight="1" x14ac:dyDescent="0.3">
      <c r="A73" s="10">
        <v>26329</v>
      </c>
      <c r="B73" s="10">
        <v>2273</v>
      </c>
      <c r="C73" s="2"/>
      <c r="D73" s="2"/>
    </row>
    <row r="74" spans="1:4" ht="28" customHeight="1" x14ac:dyDescent="0.3">
      <c r="A74" s="10">
        <v>25884</v>
      </c>
      <c r="B74" s="10">
        <v>1653</v>
      </c>
      <c r="C74" s="2"/>
      <c r="D74" s="2"/>
    </row>
    <row r="75" spans="1:4" ht="28" customHeight="1" x14ac:dyDescent="0.3">
      <c r="A75" s="10">
        <v>25478</v>
      </c>
      <c r="B75" s="10">
        <v>839</v>
      </c>
      <c r="C75" s="2"/>
      <c r="D75" s="2"/>
    </row>
    <row r="76" spans="1:4" ht="28" customHeight="1" x14ac:dyDescent="0.3">
      <c r="A76" s="10">
        <v>25005</v>
      </c>
      <c r="B76" s="10">
        <v>4460</v>
      </c>
      <c r="C76" s="2"/>
      <c r="D76" s="2"/>
    </row>
  </sheetData>
  <autoFilter ref="A1:B76" xr:uid="{8B7E0049-3DBF-4B48-A02E-FEEA78DDCC62}">
    <sortState xmlns:xlrd2="http://schemas.microsoft.com/office/spreadsheetml/2017/richdata2" ref="A2:B76">
      <sortCondition descending="1"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 StDev</vt:lpstr>
      <vt:lpstr>Small Class</vt:lpstr>
      <vt:lpstr>Large Class</vt:lpstr>
      <vt:lpstr>Financial</vt:lpstr>
      <vt:lpstr>CompanySalaries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2023-02-19T20:40:00Z</dcterms:created>
  <dcterms:modified xsi:type="dcterms:W3CDTF">2023-03-10T06:04:04Z</dcterms:modified>
</cp:coreProperties>
</file>