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89316802-CEA5-6E40-A493-34773F942747}" xr6:coauthVersionLast="47" xr6:coauthVersionMax="47" xr10:uidLastSave="{00000000-0000-0000-0000-000000000000}"/>
  <bookViews>
    <workbookView xWindow="560" yWindow="500" windowWidth="24340" windowHeight="15700" xr2:uid="{4D5F8A3C-347A-4EED-A570-7A786DD897EC}"/>
  </bookViews>
  <sheets>
    <sheet name="SkewKurt" sheetId="12" r:id="rId1"/>
    <sheet name="Small Class" sheetId="1" r:id="rId2"/>
    <sheet name="Large Class" sheetId="7" r:id="rId3"/>
    <sheet name="Financial" sheetId="2" r:id="rId4"/>
    <sheet name="CompanySalaries" sheetId="3" r:id="rId5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H18" i="3"/>
  <c r="I19" i="2"/>
  <c r="I18" i="2"/>
  <c r="I19" i="7"/>
  <c r="I18" i="7"/>
  <c r="I19" i="1"/>
  <c r="I18" i="1"/>
  <c r="AF4" i="12"/>
  <c r="AF2" i="12"/>
  <c r="T2" i="12"/>
  <c r="J52" i="12"/>
  <c r="H52" i="12" a="1"/>
  <c r="H52" i="12" s="1"/>
  <c r="H51" i="12"/>
  <c r="J50" i="12"/>
  <c r="H50" i="12"/>
  <c r="J43" i="12"/>
  <c r="H43" i="12" a="1"/>
  <c r="H43" i="12" s="1"/>
  <c r="H42" i="12"/>
  <c r="J41" i="12"/>
  <c r="H41" i="12"/>
  <c r="J33" i="12"/>
  <c r="H33" i="12" a="1"/>
  <c r="H33" i="12" s="1"/>
  <c r="H32" i="12"/>
  <c r="J31" i="12"/>
  <c r="H31" i="12"/>
  <c r="J24" i="12"/>
  <c r="H24" i="12" a="1"/>
  <c r="H24" i="12" s="1"/>
  <c r="H23" i="12"/>
  <c r="J22" i="12"/>
  <c r="H22" i="12"/>
  <c r="J14" i="12"/>
  <c r="H14" i="12" a="1"/>
  <c r="H14" i="12" s="1"/>
  <c r="H13" i="12"/>
  <c r="J12" i="12"/>
  <c r="H12" i="12"/>
  <c r="J4" i="12"/>
  <c r="J2" i="12"/>
  <c r="T4" i="12"/>
  <c r="H14" i="3" a="1"/>
  <c r="H14" i="3" s="1"/>
  <c r="H13" i="3"/>
  <c r="H12" i="3"/>
  <c r="I14" i="2" a="1"/>
  <c r="I14" i="2" s="1"/>
  <c r="I13" i="2"/>
  <c r="I12" i="2"/>
  <c r="I14" i="7" a="1"/>
  <c r="I14" i="7" s="1"/>
  <c r="I13" i="7"/>
  <c r="I12" i="7"/>
  <c r="I14" i="1" a="1"/>
  <c r="I14" i="1" s="1"/>
  <c r="I13" i="1"/>
  <c r="I12" i="1"/>
  <c r="R4" i="12" a="1"/>
  <c r="R4" i="12" s="1"/>
  <c r="R3" i="12"/>
  <c r="R2" i="12"/>
  <c r="H4" i="12" a="1"/>
  <c r="H4" i="12" s="1"/>
  <c r="H3" i="12"/>
  <c r="H2" i="12"/>
  <c r="I3" i="1"/>
  <c r="I3" i="7"/>
  <c r="I3" i="2"/>
  <c r="H3" i="3"/>
  <c r="H10" i="3"/>
  <c r="H9" i="3"/>
  <c r="H8" i="3"/>
  <c r="H6" i="3"/>
  <c r="H4" i="3"/>
  <c r="I10" i="2"/>
  <c r="I9" i="2"/>
  <c r="I8" i="2"/>
  <c r="I6" i="2"/>
  <c r="I4" i="2"/>
  <c r="I9" i="7"/>
  <c r="I8" i="7"/>
  <c r="I10" i="7" s="1"/>
  <c r="I6" i="7"/>
  <c r="I4" i="7"/>
  <c r="I9" i="1"/>
  <c r="I10" i="1" s="1"/>
  <c r="I8" i="1"/>
  <c r="I6" i="1"/>
  <c r="I4" i="1"/>
  <c r="AD4" i="12" l="1" a="1"/>
  <c r="AD4" i="12" s="1"/>
  <c r="AD2" i="12"/>
  <c r="AD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<sst xmlns="http://schemas.openxmlformats.org/spreadsheetml/2006/main" count="145" uniqueCount="33">
  <si>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</si>
  <si>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</si>
  <si>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</si>
  <si>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</si>
  <si>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</si>
  <si>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</si>
  <si>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</si>
  <si>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</si>
  <si>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</si>
  <si>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</si>
  <si>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</si>
  <si>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</si>
  <si>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</si>
  <si>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</si>
  <si>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</si>
  <si>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</si>
  <si>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</si>
  <si>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</si>
  <si>
    <t>Mean (Average)</t>
  </si>
  <si>
    <t>Median</t>
  </si>
  <si>
    <t>Mode</t>
  </si>
  <si>
    <t>FIVE DATA POINTS</t>
  </si>
  <si>
    <t>Data Point</t>
  </si>
  <si>
    <t>MEDIAN</t>
  </si>
  <si>
    <t>TEN DATA POINTS</t>
  </si>
  <si>
    <t>MEDIAN?</t>
  </si>
  <si>
    <t>Variance</t>
  </si>
  <si>
    <t>Standard Deviation</t>
  </si>
  <si>
    <t>Variance (Sample)</t>
  </si>
  <si>
    <t>Standard Deviation (S)</t>
  </si>
  <si>
    <t>EMPLOYEE #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</si>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</sst>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20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4" fillId="2" borderId="0" xfId="1" applyFont="1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44" fontId="2" fillId="4" borderId="1" xfId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44" fontId="3" fillId="3" borderId="0" xfId="1" applyFont="1" applyFill="1" applyAlignment="1">
      <alignment horizontal="center"/>
    </xf>
    <xf numFmtId="43" fontId="2" fillId="4" borderId="1" xfId="2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4" fontId="9" fillId="3" borderId="0" xfId="1" applyFont="1" applyFill="1" applyAlignment="1">
      <alignment horizontal="center"/>
    </xf>
    <xf numFmtId="44" fontId="2" fillId="4" borderId="1" xfId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90-DD55-AF41-9D17-0ADBC757B16D}">
  <dimension ref="B2:AF56"/>
  <sheetViews>
    <sheetView tabSelected="1" workbookViewId="0"/>
  </sheetViews>
  <sheetFormatPr baseColWidth="10" defaultRowHeight="26" x14ac:dyDescent="0.3"/>
  <cols>
    <col min="1" max="1" width="10.83203125" style="5"/>
    <col min="2" max="2" width="27.33203125" style="5" customWidth="1"/>
    <col min="3" max="3" width="10.83203125" style="5"/>
    <col min="4" max="4" width="15.83203125" style="5" customWidth="1"/>
    <col min="5" max="6" width="10.83203125" style="5"/>
    <col min="7" max="7" width="24.6640625" style="5" customWidth="1"/>
    <col min="8" max="8" width="27" style="5" customWidth="1"/>
    <col min="9" max="9" width="30.1640625" style="5" customWidth="1"/>
    <col min="10" max="10" width="28.1640625" style="5" customWidth="1"/>
    <col min="11" max="13" width="10.83203125" style="5"/>
    <col min="14" max="14" width="25.1640625" style="5" customWidth="1"/>
    <col min="15" max="16" width="7.5" style="5" customWidth="1"/>
    <col min="17" max="17" width="28.33203125" style="5" customWidth="1"/>
    <col min="18" max="18" width="26.33203125" style="5" customWidth="1"/>
    <col min="19" max="19" width="32.1640625" style="5" customWidth="1"/>
    <col min="20" max="20" width="26.6640625" style="5" customWidth="1"/>
    <col min="21" max="22" width="6.5" style="5" customWidth="1"/>
    <col min="23" max="23" width="10.83203125" style="5"/>
    <col min="24" max="24" width="15.33203125" style="5" customWidth="1"/>
    <col min="25" max="25" width="18.6640625" style="5" bestFit="1" customWidth="1"/>
    <col min="26" max="26" width="25.1640625" style="5" customWidth="1"/>
    <col min="27" max="28" width="7.5" style="5" customWidth="1"/>
    <col min="29" max="29" width="28.33203125" style="5" customWidth="1"/>
    <col min="30" max="30" width="26.33203125" style="5" customWidth="1"/>
    <col min="31" max="31" width="32.1640625" style="5" customWidth="1"/>
    <col min="32" max="32" width="26.6640625" style="5" customWidth="1"/>
    <col min="33" max="16384" width="10.83203125" style="5"/>
  </cols>
  <sheetData>
    <row r="2" spans="2:32" x14ac:dyDescent="0.3">
      <c r="B2" s="18" t="s">
        <v>21</v>
      </c>
      <c r="C2" s="18"/>
      <c r="D2" s="18"/>
      <c r="E2" s="18"/>
      <c r="G2" s="15" t="s">
        <v>18</v>
      </c>
      <c r="H2" s="16">
        <f>AVERAGE(C4:C8)</f>
        <v>60</v>
      </c>
      <c r="I2" s="16" t="s">
        <v>26</v>
      </c>
      <c r="J2" s="16">
        <f>_xlfn.VAR.S(C4:C8)</f>
        <v>250</v>
      </c>
      <c r="K2" s="18"/>
      <c r="L2" s="18" t="s">
        <v>24</v>
      </c>
      <c r="M2" s="18"/>
      <c r="N2" s="18"/>
      <c r="Q2" s="15" t="s">
        <v>18</v>
      </c>
      <c r="R2" s="16">
        <f>AVERAGE(M4:M13)</f>
        <v>26.5</v>
      </c>
      <c r="S2" s="16" t="s">
        <v>26</v>
      </c>
      <c r="T2" s="16">
        <f>_xlfn.VAR.S(M4:M13)</f>
        <v>144.72222222222223</v>
      </c>
      <c r="W2" s="18"/>
      <c r="X2" s="18" t="s">
        <v>24</v>
      </c>
      <c r="Y2" s="18"/>
      <c r="Z2" s="18"/>
      <c r="AC2" s="15" t="s">
        <v>18</v>
      </c>
      <c r="AD2" s="26">
        <f>AVERAGE(Y4:Y13)</f>
        <v>75803.899999999994</v>
      </c>
      <c r="AE2" s="16" t="s">
        <v>26</v>
      </c>
      <c r="AF2" s="24">
        <f>_xlfn.VAR.S(Y4:Y13)</f>
        <v>377862.54444444441</v>
      </c>
    </row>
    <row r="3" spans="2:32" x14ac:dyDescent="0.3">
      <c r="B3" s="18" t="s">
        <v>22</v>
      </c>
      <c r="C3" s="18"/>
      <c r="D3" s="18"/>
      <c r="E3" s="18"/>
      <c r="G3" s="15" t="s">
        <v>19</v>
      </c>
      <c r="H3" s="16">
        <f>MEDIAN(C4:C8)</f>
        <v>60</v>
      </c>
      <c r="I3" s="16"/>
      <c r="J3" s="16"/>
      <c r="K3" s="18"/>
      <c r="L3" s="18" t="s">
        <v>22</v>
      </c>
      <c r="M3" s="18"/>
      <c r="N3" s="18"/>
      <c r="Q3" s="15" t="s">
        <v>19</v>
      </c>
      <c r="R3" s="20">
        <f>MEDIAN(M4:M13)</f>
        <v>25</v>
      </c>
      <c r="S3" s="16"/>
      <c r="T3" s="16"/>
      <c r="W3" s="18"/>
      <c r="X3" s="18" t="s">
        <v>30</v>
      </c>
      <c r="Y3" s="18"/>
      <c r="Z3" s="18"/>
      <c r="AC3" s="15" t="s">
        <v>19</v>
      </c>
      <c r="AD3" s="20">
        <f>MEDIAN(Y4:Y13)</f>
        <v>75696</v>
      </c>
      <c r="AE3" s="16"/>
      <c r="AF3" s="16"/>
    </row>
    <row r="4" spans="2:32" x14ac:dyDescent="0.3">
      <c r="B4" s="18">
        <v>1</v>
      </c>
      <c r="C4" s="18">
        <v>80</v>
      </c>
      <c r="D4" s="18"/>
      <c r="E4" s="18"/>
      <c r="G4" s="15" t="s">
        <v>20</v>
      </c>
      <c r="H4" s="16" t="e" cm="1">
        <f t="array" ref="H4">_xlfn.MODE.MULT(C4:C8)</f>
        <v>#N/A</v>
      </c>
      <c r="I4" s="16" t="s">
        <v>27</v>
      </c>
      <c r="J4" s="16">
        <f>_xlfn.STDEV.S(C4:C8)</f>
        <v>15.811388300841896</v>
      </c>
      <c r="K4" s="18"/>
      <c r="L4" s="18">
        <v>1</v>
      </c>
      <c r="M4" s="18">
        <v>45</v>
      </c>
      <c r="N4" s="18"/>
      <c r="Q4" s="15" t="s">
        <v>20</v>
      </c>
      <c r="R4" s="16" cm="1">
        <f t="array" ref="R4:R6">_xlfn.MODE.MULT(M4:M13)</f>
        <v>35</v>
      </c>
      <c r="S4" s="16" t="s">
        <v>27</v>
      </c>
      <c r="T4" s="25">
        <f>_xlfn.STDEV.S(M4:M13)</f>
        <v>12.030054955079059</v>
      </c>
      <c r="W4" s="18"/>
      <c r="X4" s="18">
        <v>1</v>
      </c>
      <c r="Y4" s="23">
        <v>76823</v>
      </c>
      <c r="Z4" s="18"/>
      <c r="AC4" s="15" t="s">
        <v>20</v>
      </c>
      <c r="AD4" s="16" t="e" cm="1">
        <f t="array" ref="AD4">_xlfn.MODE.MULT(Y4:Y13)</f>
        <v>#N/A</v>
      </c>
      <c r="AE4" s="16" t="s">
        <v>27</v>
      </c>
      <c r="AF4" s="21">
        <f>_xlfn.STDEV.S(Y4:Y13)</f>
        <v>614.70525005440163</v>
      </c>
    </row>
    <row r="5" spans="2:32" x14ac:dyDescent="0.3">
      <c r="B5" s="18">
        <v>2</v>
      </c>
      <c r="C5" s="18">
        <v>70</v>
      </c>
      <c r="D5" s="18"/>
      <c r="E5" s="18"/>
      <c r="G5" s="15"/>
      <c r="H5" s="16"/>
      <c r="I5" s="16"/>
      <c r="J5" s="16"/>
      <c r="K5" s="18"/>
      <c r="L5" s="18">
        <v>2</v>
      </c>
      <c r="M5" s="18">
        <v>40</v>
      </c>
      <c r="N5" s="18"/>
      <c r="Q5" s="15"/>
      <c r="R5" s="16">
        <v>20</v>
      </c>
      <c r="S5" s="16"/>
      <c r="T5" s="16"/>
      <c r="W5" s="18"/>
      <c r="X5" s="18">
        <v>2</v>
      </c>
      <c r="Y5" s="23">
        <v>76709</v>
      </c>
      <c r="Z5" s="18"/>
      <c r="AC5" s="15"/>
      <c r="AD5" s="16"/>
      <c r="AE5" s="16"/>
      <c r="AF5" s="16"/>
    </row>
    <row r="6" spans="2:32" x14ac:dyDescent="0.3">
      <c r="B6" s="18">
        <v>3</v>
      </c>
      <c r="C6" s="18">
        <v>60</v>
      </c>
      <c r="D6" s="18" t="s">
        <v>23</v>
      </c>
      <c r="E6" s="18"/>
      <c r="G6" s="15"/>
      <c r="H6" s="16"/>
      <c r="I6" s="16" t="s">
        <v>31</v>
      </c>
      <c r="J6" s="16"/>
      <c r="K6" s="18"/>
      <c r="L6" s="18">
        <v>3</v>
      </c>
      <c r="M6" s="18">
        <v>35</v>
      </c>
      <c r="N6" s="18"/>
      <c r="Q6" s="15"/>
      <c r="R6" s="16">
        <v>15</v>
      </c>
      <c r="S6" s="16" t="s">
        <v>31</v>
      </c>
      <c r="T6" s="16"/>
      <c r="W6" s="18"/>
      <c r="X6" s="18">
        <v>3</v>
      </c>
      <c r="Y6" s="23">
        <v>76166</v>
      </c>
      <c r="Z6" s="18"/>
      <c r="AC6" s="15"/>
      <c r="AD6" s="16"/>
      <c r="AE6" s="16" t="s">
        <v>31</v>
      </c>
      <c r="AF6" s="16"/>
    </row>
    <row r="7" spans="2:32" x14ac:dyDescent="0.3">
      <c r="B7" s="18">
        <v>4</v>
      </c>
      <c r="C7" s="18">
        <v>50</v>
      </c>
      <c r="D7" s="18"/>
      <c r="E7" s="18"/>
      <c r="G7" s="15"/>
      <c r="H7" s="16"/>
      <c r="I7" s="16" t="s">
        <v>32</v>
      </c>
      <c r="J7" s="16"/>
      <c r="K7" s="18"/>
      <c r="L7" s="18">
        <v>4</v>
      </c>
      <c r="M7" s="18">
        <v>35</v>
      </c>
      <c r="N7" s="18"/>
      <c r="Q7" s="15"/>
      <c r="R7" s="16"/>
      <c r="S7" s="16" t="s">
        <v>32</v>
      </c>
      <c r="T7" s="16"/>
      <c r="W7" s="18"/>
      <c r="X7" s="18">
        <v>4</v>
      </c>
      <c r="Y7" s="27">
        <v>75943</v>
      </c>
      <c r="Z7" s="18"/>
      <c r="AC7" s="15"/>
      <c r="AD7" s="16"/>
      <c r="AE7" s="16" t="s">
        <v>32</v>
      </c>
      <c r="AF7" s="16"/>
    </row>
    <row r="8" spans="2:32" x14ac:dyDescent="0.3">
      <c r="B8" s="18">
        <v>5</v>
      </c>
      <c r="C8" s="18">
        <v>40</v>
      </c>
      <c r="D8" s="18"/>
      <c r="E8" s="18"/>
      <c r="G8" s="15"/>
      <c r="H8" s="16"/>
      <c r="I8" s="16"/>
      <c r="J8" s="16"/>
      <c r="K8" s="18"/>
      <c r="L8" s="19">
        <v>5</v>
      </c>
      <c r="M8" s="19">
        <v>30</v>
      </c>
      <c r="N8" s="19" t="s">
        <v>25</v>
      </c>
      <c r="Q8" s="15"/>
      <c r="R8" s="16"/>
      <c r="S8" s="16"/>
      <c r="T8" s="16"/>
      <c r="W8" s="18"/>
      <c r="X8" s="19">
        <v>5</v>
      </c>
      <c r="Y8" s="27">
        <v>75757</v>
      </c>
      <c r="Z8" s="19" t="s">
        <v>25</v>
      </c>
      <c r="AC8" s="15"/>
      <c r="AD8" s="16"/>
      <c r="AE8" s="16"/>
      <c r="AF8" s="16"/>
    </row>
    <row r="9" spans="2:32" x14ac:dyDescent="0.3">
      <c r="K9" s="18"/>
      <c r="L9" s="19">
        <v>6</v>
      </c>
      <c r="M9" s="19">
        <v>20</v>
      </c>
      <c r="N9" s="19" t="s">
        <v>25</v>
      </c>
      <c r="W9" s="18"/>
      <c r="X9" s="19">
        <v>6</v>
      </c>
      <c r="Y9" s="23">
        <v>75635</v>
      </c>
      <c r="Z9" s="19" t="s">
        <v>25</v>
      </c>
    </row>
    <row r="10" spans="2:32" x14ac:dyDescent="0.3">
      <c r="K10" s="18"/>
      <c r="L10" s="18">
        <v>7</v>
      </c>
      <c r="M10" s="18">
        <v>20</v>
      </c>
      <c r="N10" s="18"/>
      <c r="W10" s="18"/>
      <c r="X10" s="18">
        <v>7</v>
      </c>
      <c r="Y10" s="23">
        <v>75494</v>
      </c>
      <c r="Z10" s="18"/>
    </row>
    <row r="11" spans="2:32" x14ac:dyDescent="0.3">
      <c r="K11" s="18"/>
      <c r="L11" s="18">
        <v>8</v>
      </c>
      <c r="M11" s="18">
        <v>15</v>
      </c>
      <c r="N11" s="18"/>
      <c r="W11" s="18"/>
      <c r="X11" s="18">
        <v>8</v>
      </c>
      <c r="Y11" s="23">
        <v>75365</v>
      </c>
      <c r="Z11" s="18"/>
    </row>
    <row r="12" spans="2:32" x14ac:dyDescent="0.3">
      <c r="B12" s="18" t="s">
        <v>21</v>
      </c>
      <c r="C12" s="18"/>
      <c r="D12" s="18"/>
      <c r="E12" s="18"/>
      <c r="G12" s="15" t="s">
        <v>18</v>
      </c>
      <c r="H12" s="16">
        <f>AVERAGE(C14:C18)</f>
        <v>60</v>
      </c>
      <c r="I12" s="16" t="s">
        <v>26</v>
      </c>
      <c r="J12" s="16">
        <f>_xlfn.VAR.S(C14:C18)</f>
        <v>12.5</v>
      </c>
      <c r="K12" s="18"/>
      <c r="L12" s="18">
        <v>9</v>
      </c>
      <c r="M12" s="18">
        <v>15</v>
      </c>
      <c r="N12" s="18"/>
      <c r="W12" s="18"/>
      <c r="X12" s="18">
        <v>9</v>
      </c>
      <c r="Y12" s="23">
        <v>75129</v>
      </c>
      <c r="Z12" s="18"/>
    </row>
    <row r="13" spans="2:32" x14ac:dyDescent="0.3">
      <c r="B13" s="18" t="s">
        <v>22</v>
      </c>
      <c r="C13" s="18"/>
      <c r="D13" s="18"/>
      <c r="E13" s="18"/>
      <c r="G13" s="15" t="s">
        <v>19</v>
      </c>
      <c r="H13" s="16">
        <f>MEDIAN(C14:C18)</f>
        <v>60</v>
      </c>
      <c r="I13" s="16"/>
      <c r="J13" s="16"/>
      <c r="K13" s="18"/>
      <c r="L13" s="18">
        <v>10</v>
      </c>
      <c r="M13" s="18">
        <v>10</v>
      </c>
      <c r="N13" s="18"/>
      <c r="W13" s="18"/>
      <c r="X13" s="18">
        <v>10</v>
      </c>
      <c r="Y13" s="23">
        <v>75018</v>
      </c>
      <c r="Z13" s="18"/>
    </row>
    <row r="14" spans="2:32" x14ac:dyDescent="0.3">
      <c r="B14" s="18">
        <v>1</v>
      </c>
      <c r="C14" s="18">
        <v>65</v>
      </c>
      <c r="D14" s="18"/>
      <c r="E14" s="18"/>
      <c r="G14" s="15" t="s">
        <v>20</v>
      </c>
      <c r="H14" s="16" cm="1">
        <f t="array" ref="H14">_xlfn.MODE.MULT(C14:C18)</f>
        <v>60</v>
      </c>
      <c r="I14" s="16" t="s">
        <v>27</v>
      </c>
      <c r="J14" s="16">
        <f>_xlfn.STDEV.S(C14:C18)</f>
        <v>3.5355339059327378</v>
      </c>
    </row>
    <row r="15" spans="2:32" x14ac:dyDescent="0.3">
      <c r="B15" s="18">
        <v>2</v>
      </c>
      <c r="C15" s="18">
        <v>60</v>
      </c>
      <c r="D15" s="18"/>
      <c r="E15" s="18"/>
      <c r="G15" s="15"/>
      <c r="H15" s="16"/>
      <c r="I15" s="16"/>
      <c r="J15" s="16"/>
    </row>
    <row r="16" spans="2:32" x14ac:dyDescent="0.3">
      <c r="B16" s="18">
        <v>3</v>
      </c>
      <c r="C16" s="18">
        <v>60</v>
      </c>
      <c r="D16" s="18" t="s">
        <v>23</v>
      </c>
      <c r="E16" s="18"/>
      <c r="G16" s="15"/>
      <c r="H16" s="16"/>
      <c r="I16" s="16" t="s">
        <v>31</v>
      </c>
      <c r="J16" s="16"/>
    </row>
    <row r="17" spans="2:10" x14ac:dyDescent="0.3">
      <c r="B17" s="18">
        <v>4</v>
      </c>
      <c r="C17" s="18">
        <v>60</v>
      </c>
      <c r="D17" s="18"/>
      <c r="E17" s="18"/>
      <c r="G17" s="15"/>
      <c r="H17" s="16"/>
      <c r="I17" s="16" t="s">
        <v>32</v>
      </c>
      <c r="J17" s="16"/>
    </row>
    <row r="18" spans="2:10" x14ac:dyDescent="0.3">
      <c r="B18" s="18">
        <v>5</v>
      </c>
      <c r="C18" s="18">
        <v>55</v>
      </c>
      <c r="D18" s="18"/>
      <c r="E18" s="18"/>
      <c r="G18" s="15"/>
      <c r="H18" s="16"/>
      <c r="I18" s="16"/>
      <c r="J18" s="16"/>
    </row>
    <row r="22" spans="2:10" x14ac:dyDescent="0.3">
      <c r="B22" s="18" t="s">
        <v>21</v>
      </c>
      <c r="C22" s="18"/>
      <c r="D22" s="18"/>
      <c r="E22" s="18"/>
      <c r="G22" s="15" t="s">
        <v>18</v>
      </c>
      <c r="H22" s="16">
        <f>AVERAGE(C24:C28)</f>
        <v>60</v>
      </c>
      <c r="I22" s="16" t="s">
        <v>26</v>
      </c>
      <c r="J22" s="16">
        <f>_xlfn.VAR.S(C24:C28)</f>
        <v>1600</v>
      </c>
    </row>
    <row r="23" spans="2:10" x14ac:dyDescent="0.3">
      <c r="B23" s="18" t="s">
        <v>22</v>
      </c>
      <c r="C23" s="18"/>
      <c r="D23" s="18"/>
      <c r="E23" s="18"/>
      <c r="G23" s="15" t="s">
        <v>19</v>
      </c>
      <c r="H23" s="16">
        <f>MEDIAN(C24:C28)</f>
        <v>60</v>
      </c>
      <c r="I23" s="16"/>
      <c r="J23" s="16"/>
    </row>
    <row r="24" spans="2:10" x14ac:dyDescent="0.3">
      <c r="B24" s="18">
        <v>1</v>
      </c>
      <c r="C24" s="18">
        <v>100</v>
      </c>
      <c r="D24" s="18"/>
      <c r="E24" s="18"/>
      <c r="G24" s="15" t="s">
        <v>20</v>
      </c>
      <c r="H24" s="16" cm="1">
        <f t="array" ref="H24:H25">_xlfn.MODE.MULT(C24:C28)</f>
        <v>100</v>
      </c>
      <c r="I24" s="16" t="s">
        <v>27</v>
      </c>
      <c r="J24" s="16">
        <f>_xlfn.STDEV.S(C24:C28)</f>
        <v>40</v>
      </c>
    </row>
    <row r="25" spans="2:10" x14ac:dyDescent="0.3">
      <c r="B25" s="18">
        <v>2</v>
      </c>
      <c r="C25" s="18">
        <v>100</v>
      </c>
      <c r="D25" s="18"/>
      <c r="E25" s="18"/>
      <c r="G25" s="15"/>
      <c r="H25" s="16">
        <v>20</v>
      </c>
      <c r="I25" s="16"/>
      <c r="J25" s="16"/>
    </row>
    <row r="26" spans="2:10" x14ac:dyDescent="0.3">
      <c r="B26" s="18">
        <v>3</v>
      </c>
      <c r="C26" s="18">
        <v>60</v>
      </c>
      <c r="D26" s="18" t="s">
        <v>23</v>
      </c>
      <c r="E26" s="18"/>
      <c r="G26" s="15"/>
      <c r="H26" s="16"/>
      <c r="I26" s="16" t="s">
        <v>31</v>
      </c>
      <c r="J26" s="16"/>
    </row>
    <row r="27" spans="2:10" x14ac:dyDescent="0.3">
      <c r="B27" s="18">
        <v>4</v>
      </c>
      <c r="C27" s="18">
        <v>20</v>
      </c>
      <c r="D27" s="18"/>
      <c r="E27" s="18"/>
      <c r="G27" s="15"/>
      <c r="H27" s="16"/>
      <c r="I27" s="16" t="s">
        <v>32</v>
      </c>
      <c r="J27" s="16"/>
    </row>
    <row r="28" spans="2:10" x14ac:dyDescent="0.3">
      <c r="B28" s="18">
        <v>5</v>
      </c>
      <c r="C28" s="18">
        <v>20</v>
      </c>
      <c r="D28" s="18"/>
      <c r="E28" s="18"/>
      <c r="G28" s="15"/>
      <c r="H28" s="16"/>
      <c r="I28" s="16"/>
      <c r="J28" s="16"/>
    </row>
    <row r="31" spans="2:10" x14ac:dyDescent="0.3">
      <c r="B31" s="18" t="s">
        <v>21</v>
      </c>
      <c r="C31" s="18"/>
      <c r="D31" s="18"/>
      <c r="E31" s="18"/>
      <c r="G31" s="15" t="s">
        <v>18</v>
      </c>
      <c r="H31" s="16">
        <f>AVERAGE(C33:C37)</f>
        <v>75</v>
      </c>
      <c r="I31" s="16" t="s">
        <v>26</v>
      </c>
      <c r="J31" s="16">
        <f>_xlfn.VAR.S(C33:C37)</f>
        <v>0</v>
      </c>
    </row>
    <row r="32" spans="2:10" x14ac:dyDescent="0.3">
      <c r="B32" s="18" t="s">
        <v>22</v>
      </c>
      <c r="C32" s="18"/>
      <c r="D32" s="18"/>
      <c r="E32" s="18"/>
      <c r="G32" s="15" t="s">
        <v>19</v>
      </c>
      <c r="H32" s="16">
        <f>MEDIAN(C33:C37)</f>
        <v>75</v>
      </c>
      <c r="I32" s="16"/>
      <c r="J32" s="16"/>
    </row>
    <row r="33" spans="2:10" x14ac:dyDescent="0.3">
      <c r="B33" s="18">
        <v>1</v>
      </c>
      <c r="C33" s="18">
        <v>75</v>
      </c>
      <c r="D33" s="18"/>
      <c r="E33" s="18"/>
      <c r="G33" s="15" t="s">
        <v>20</v>
      </c>
      <c r="H33" s="16" cm="1">
        <f t="array" ref="H33">_xlfn.MODE.MULT(C33:C37)</f>
        <v>75</v>
      </c>
      <c r="I33" s="16" t="s">
        <v>27</v>
      </c>
      <c r="J33" s="16">
        <f>_xlfn.STDEV.S(C33:C37)</f>
        <v>0</v>
      </c>
    </row>
    <row r="34" spans="2:10" x14ac:dyDescent="0.3">
      <c r="B34" s="18">
        <v>2</v>
      </c>
      <c r="C34" s="18">
        <v>75</v>
      </c>
      <c r="D34" s="18"/>
      <c r="E34" s="18"/>
      <c r="G34" s="15"/>
      <c r="H34" s="16"/>
      <c r="I34" s="16"/>
      <c r="J34" s="16"/>
    </row>
    <row r="35" spans="2:10" x14ac:dyDescent="0.3">
      <c r="B35" s="18">
        <v>3</v>
      </c>
      <c r="C35" s="18">
        <v>75</v>
      </c>
      <c r="D35" s="18" t="s">
        <v>23</v>
      </c>
      <c r="E35" s="18"/>
      <c r="G35" s="15"/>
      <c r="H35" s="16"/>
      <c r="I35" s="16" t="s">
        <v>31</v>
      </c>
      <c r="J35" s="16"/>
    </row>
    <row r="36" spans="2:10" x14ac:dyDescent="0.3">
      <c r="B36" s="18">
        <v>4</v>
      </c>
      <c r="C36" s="18">
        <v>75</v>
      </c>
      <c r="D36" s="18"/>
      <c r="E36" s="18"/>
      <c r="G36" s="15"/>
      <c r="H36" s="16"/>
      <c r="I36" s="16" t="s">
        <v>32</v>
      </c>
      <c r="J36" s="16"/>
    </row>
    <row r="37" spans="2:10" x14ac:dyDescent="0.3">
      <c r="B37" s="18">
        <v>5</v>
      </c>
      <c r="C37" s="18">
        <v>75</v>
      </c>
      <c r="D37" s="18"/>
      <c r="E37" s="18"/>
      <c r="G37" s="15"/>
      <c r="H37" s="16"/>
      <c r="I37" s="16"/>
      <c r="J37" s="16"/>
    </row>
    <row r="41" spans="2:10" x14ac:dyDescent="0.3">
      <c r="B41" s="18" t="s">
        <v>21</v>
      </c>
      <c r="C41" s="18"/>
      <c r="D41" s="18"/>
      <c r="E41" s="18"/>
      <c r="G41" s="15" t="s">
        <v>18</v>
      </c>
      <c r="H41" s="16">
        <f>AVERAGE(C43:C47)</f>
        <v>60</v>
      </c>
      <c r="I41" s="16" t="s">
        <v>26</v>
      </c>
      <c r="J41" s="16">
        <f>_xlfn.VAR.S(C43:C47)</f>
        <v>1125</v>
      </c>
    </row>
    <row r="42" spans="2:10" x14ac:dyDescent="0.3">
      <c r="B42" s="18" t="s">
        <v>22</v>
      </c>
      <c r="C42" s="18"/>
      <c r="D42" s="18"/>
      <c r="E42" s="18"/>
      <c r="G42" s="15" t="s">
        <v>19</v>
      </c>
      <c r="H42" s="16">
        <f>MEDIAN(C43:C47)</f>
        <v>75</v>
      </c>
      <c r="I42" s="16"/>
      <c r="J42" s="16"/>
    </row>
    <row r="43" spans="2:10" x14ac:dyDescent="0.3">
      <c r="B43" s="18">
        <v>1</v>
      </c>
      <c r="C43" s="18">
        <v>75</v>
      </c>
      <c r="D43" s="18"/>
      <c r="E43" s="18"/>
      <c r="G43" s="15" t="s">
        <v>20</v>
      </c>
      <c r="H43" s="16" cm="1">
        <f t="array" ref="H43">_xlfn.MODE.MULT(C43:C47)</f>
        <v>75</v>
      </c>
      <c r="I43" s="16" t="s">
        <v>27</v>
      </c>
      <c r="J43" s="16">
        <f>_xlfn.STDEV.S(C43:C47)</f>
        <v>33.541019662496844</v>
      </c>
    </row>
    <row r="44" spans="2:10" x14ac:dyDescent="0.3">
      <c r="B44" s="18">
        <v>2</v>
      </c>
      <c r="C44" s="18">
        <v>75</v>
      </c>
      <c r="D44" s="18"/>
      <c r="E44" s="18"/>
      <c r="G44" s="15"/>
      <c r="H44" s="16"/>
      <c r="I44" s="16"/>
      <c r="J44" s="16"/>
    </row>
    <row r="45" spans="2:10" x14ac:dyDescent="0.3">
      <c r="B45" s="18">
        <v>3</v>
      </c>
      <c r="C45" s="18">
        <v>75</v>
      </c>
      <c r="D45" s="18" t="s">
        <v>23</v>
      </c>
      <c r="E45" s="18"/>
      <c r="G45" s="15"/>
      <c r="H45" s="16"/>
      <c r="I45" s="16" t="s">
        <v>31</v>
      </c>
      <c r="J45" s="16"/>
    </row>
    <row r="46" spans="2:10" x14ac:dyDescent="0.3">
      <c r="B46" s="18">
        <v>4</v>
      </c>
      <c r="C46" s="18">
        <v>75</v>
      </c>
      <c r="D46" s="18"/>
      <c r="E46" s="18"/>
      <c r="G46" s="15"/>
      <c r="H46" s="16"/>
      <c r="I46" s="16" t="s">
        <v>32</v>
      </c>
      <c r="J46" s="16"/>
    </row>
    <row r="47" spans="2:10" x14ac:dyDescent="0.3">
      <c r="B47" s="18">
        <v>5</v>
      </c>
      <c r="C47" s="18">
        <v>0</v>
      </c>
      <c r="D47" s="18"/>
      <c r="E47" s="18"/>
      <c r="G47" s="15"/>
      <c r="H47" s="16"/>
      <c r="I47" s="16"/>
      <c r="J47" s="16"/>
    </row>
    <row r="50" spans="2:10" x14ac:dyDescent="0.3">
      <c r="B50" s="18" t="s">
        <v>21</v>
      </c>
      <c r="C50" s="18"/>
      <c r="D50" s="18"/>
      <c r="E50" s="18"/>
      <c r="G50" s="15" t="s">
        <v>18</v>
      </c>
      <c r="H50" s="16">
        <f>AVERAGE(C52:C56)</f>
        <v>40</v>
      </c>
      <c r="I50" s="16" t="s">
        <v>26</v>
      </c>
      <c r="J50" s="16">
        <f>_xlfn.VAR.S(C52:C56)</f>
        <v>1000</v>
      </c>
    </row>
    <row r="51" spans="2:10" x14ac:dyDescent="0.3">
      <c r="B51" s="18" t="s">
        <v>22</v>
      </c>
      <c r="C51" s="18"/>
      <c r="D51" s="18"/>
      <c r="E51" s="18"/>
      <c r="G51" s="15" t="s">
        <v>19</v>
      </c>
      <c r="H51" s="16">
        <f>MEDIAN(C52:C56)</f>
        <v>40</v>
      </c>
      <c r="I51" s="16"/>
      <c r="J51" s="16"/>
    </row>
    <row r="52" spans="2:10" x14ac:dyDescent="0.3">
      <c r="B52" s="18">
        <v>1</v>
      </c>
      <c r="C52" s="18">
        <v>80</v>
      </c>
      <c r="D52" s="18"/>
      <c r="E52" s="18"/>
      <c r="G52" s="15" t="s">
        <v>20</v>
      </c>
      <c r="H52" s="16" t="e" cm="1">
        <f t="array" ref="H52">_xlfn.MODE.MULT(C52:C56)</f>
        <v>#N/A</v>
      </c>
      <c r="I52" s="16" t="s">
        <v>27</v>
      </c>
      <c r="J52" s="16">
        <f>_xlfn.STDEV.S(C52:C56)</f>
        <v>31.622776601683793</v>
      </c>
    </row>
    <row r="53" spans="2:10" x14ac:dyDescent="0.3">
      <c r="B53" s="18">
        <v>2</v>
      </c>
      <c r="C53" s="18">
        <v>60</v>
      </c>
      <c r="D53" s="18"/>
      <c r="E53" s="18"/>
      <c r="G53" s="15"/>
      <c r="H53" s="16"/>
      <c r="I53" s="16"/>
      <c r="J53" s="16"/>
    </row>
    <row r="54" spans="2:10" x14ac:dyDescent="0.3">
      <c r="B54" s="18">
        <v>3</v>
      </c>
      <c r="C54" s="18">
        <v>40</v>
      </c>
      <c r="D54" s="18" t="s">
        <v>23</v>
      </c>
      <c r="E54" s="18"/>
      <c r="G54" s="15"/>
      <c r="H54" s="16"/>
      <c r="I54" s="16" t="s">
        <v>31</v>
      </c>
      <c r="J54" s="16"/>
    </row>
    <row r="55" spans="2:10" x14ac:dyDescent="0.3">
      <c r="B55" s="18">
        <v>4</v>
      </c>
      <c r="C55" s="18">
        <v>20</v>
      </c>
      <c r="D55" s="18"/>
      <c r="E55" s="18"/>
      <c r="G55" s="15"/>
      <c r="H55" s="16"/>
      <c r="I55" s="16" t="s">
        <v>32</v>
      </c>
      <c r="J55" s="16"/>
    </row>
    <row r="56" spans="2:10" x14ac:dyDescent="0.3">
      <c r="B56" s="18">
        <v>5</v>
      </c>
      <c r="C56" s="18">
        <v>0</v>
      </c>
      <c r="D56" s="18"/>
      <c r="E56" s="18"/>
      <c r="G56" s="15"/>
      <c r="H56" s="16"/>
      <c r="I56" s="16"/>
      <c r="J56" s="16"/>
    </row>
  </sheetData>
  <sortState xmlns:xlrd2="http://schemas.microsoft.com/office/spreadsheetml/2017/richdata2" ref="Y4:Y13">
    <sortCondition descending="1" ref="Y4:Y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Normal="100" workbookViewId="0">
      <selection activeCell="F17" sqref="F17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7" width="11.33203125" style="1" customWidth="1"/>
    <col min="8" max="8" width="33.83203125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3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>
        <f>COUNTA(B:B)-1</f>
        <v>5</v>
      </c>
      <c r="J3" s="6"/>
    </row>
    <row r="4" spans="1:10" x14ac:dyDescent="0.3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>
        <f>COUNT(C:C)</f>
        <v>5</v>
      </c>
      <c r="J4" s="6"/>
    </row>
    <row r="5" spans="1:10" x14ac:dyDescent="0.3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3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>
        <f>SUM(C:C)</f>
        <v>451</v>
      </c>
      <c r="J6" s="6"/>
    </row>
    <row r="7" spans="1:10" x14ac:dyDescent="0.3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3">
      <c r="A8" s="10"/>
      <c r="B8" s="10"/>
      <c r="C8" s="10"/>
      <c r="D8" s="11"/>
      <c r="E8" s="2"/>
      <c r="G8" s="6"/>
      <c r="H8" s="7" t="s">
        <v>0</v>
      </c>
      <c r="I8" s="8">
        <f>MAX(C:C)</f>
        <v>95</v>
      </c>
      <c r="J8" s="6"/>
    </row>
    <row r="9" spans="1:10" x14ac:dyDescent="0.3">
      <c r="A9" s="10"/>
      <c r="B9" s="10"/>
      <c r="C9" s="10"/>
      <c r="D9" s="11"/>
      <c r="E9" s="2"/>
      <c r="G9" s="6"/>
      <c r="H9" s="7" t="s">
        <v>1</v>
      </c>
      <c r="I9" s="9">
        <f>MIN(C:C)</f>
        <v>85</v>
      </c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9">
        <f>I8-I9</f>
        <v>10</v>
      </c>
      <c r="J10" s="6"/>
    </row>
    <row r="11" spans="1:10" x14ac:dyDescent="0.3">
      <c r="A11" s="4"/>
      <c r="B11" s="4"/>
      <c r="C11" s="4"/>
      <c r="D11" s="2"/>
      <c r="E11" s="2"/>
      <c r="G11" s="6"/>
      <c r="H11" s="15"/>
      <c r="I11" s="16"/>
      <c r="J11" s="6"/>
    </row>
    <row r="12" spans="1:10" x14ac:dyDescent="0.3">
      <c r="A12" s="4"/>
      <c r="B12" s="4"/>
      <c r="C12" s="4"/>
      <c r="D12" s="2"/>
      <c r="E12" s="2"/>
      <c r="G12" s="6"/>
      <c r="H12" s="15" t="s">
        <v>18</v>
      </c>
      <c r="I12" s="16">
        <f>AVERAGE(C:C)</f>
        <v>90.2</v>
      </c>
      <c r="J12" s="6"/>
    </row>
    <row r="13" spans="1:10" x14ac:dyDescent="0.3">
      <c r="A13" s="4"/>
      <c r="B13" s="4"/>
      <c r="C13" s="4"/>
      <c r="D13" s="2"/>
      <c r="E13" s="2"/>
      <c r="G13" s="6"/>
      <c r="H13" s="15" t="s">
        <v>19</v>
      </c>
      <c r="I13" s="16">
        <f>MEDIAN(C:C)</f>
        <v>90</v>
      </c>
      <c r="J13" s="6"/>
    </row>
    <row r="14" spans="1:10" x14ac:dyDescent="0.3">
      <c r="A14" s="4"/>
      <c r="B14" s="4"/>
      <c r="C14" s="4"/>
      <c r="D14" s="2"/>
      <c r="E14" s="2"/>
      <c r="G14" s="6"/>
      <c r="H14" s="15" t="s">
        <v>20</v>
      </c>
      <c r="I14" s="16" t="e" cm="1">
        <f t="array" ref="I14">_xlfn.MODE.MULT(C:C)</f>
        <v>#N/A</v>
      </c>
      <c r="J14" s="6"/>
    </row>
    <row r="15" spans="1:10" x14ac:dyDescent="0.3">
      <c r="A15" s="4"/>
      <c r="B15" s="4"/>
      <c r="C15" s="4"/>
      <c r="D15" s="2"/>
      <c r="E15" s="2"/>
      <c r="G15" s="6"/>
      <c r="H15" s="15"/>
      <c r="I15" s="16"/>
      <c r="J15" s="6"/>
    </row>
    <row r="16" spans="1:10" x14ac:dyDescent="0.3">
      <c r="A16" s="4"/>
      <c r="B16" s="4"/>
      <c r="C16" s="4"/>
      <c r="D16" s="2"/>
      <c r="E16" s="2"/>
      <c r="G16" s="6"/>
      <c r="H16" s="15"/>
      <c r="I16" s="16"/>
      <c r="J16" s="6"/>
    </row>
    <row r="17" spans="1:10" x14ac:dyDescent="0.3">
      <c r="A17" s="4"/>
      <c r="B17" s="4"/>
      <c r="C17" s="4"/>
      <c r="D17" s="2"/>
      <c r="E17" s="2"/>
      <c r="G17" s="6"/>
      <c r="H17" s="15"/>
      <c r="I17" s="16"/>
      <c r="J17" s="6"/>
    </row>
    <row r="18" spans="1:10" x14ac:dyDescent="0.3">
      <c r="A18" s="4"/>
      <c r="B18" s="4"/>
      <c r="C18" s="4"/>
      <c r="D18" s="2"/>
      <c r="E18" s="2"/>
      <c r="G18" s="6"/>
      <c r="H18" s="15" t="s">
        <v>28</v>
      </c>
      <c r="I18" s="16">
        <f>_xlfn.VAR.S(C:C)</f>
        <v>15.7</v>
      </c>
      <c r="J18" s="6"/>
    </row>
    <row r="19" spans="1:10" x14ac:dyDescent="0.3">
      <c r="A19" s="4"/>
      <c r="B19" s="4"/>
      <c r="C19" s="4"/>
      <c r="D19" s="2"/>
      <c r="E19" s="2"/>
      <c r="H19" s="15" t="s">
        <v>29</v>
      </c>
      <c r="I19" s="22">
        <f>_xlfn.STDEV.S(C:C)</f>
        <v>3.9623225512317899</v>
      </c>
    </row>
    <row r="20" spans="1:10" x14ac:dyDescent="0.3">
      <c r="A20" s="4"/>
      <c r="B20" s="4"/>
      <c r="C20" s="4"/>
      <c r="D20" s="2"/>
      <c r="E20" s="2"/>
      <c r="H20" s="16"/>
      <c r="I20" s="16"/>
    </row>
    <row r="21" spans="1:10" x14ac:dyDescent="0.3">
      <c r="A21" s="4"/>
      <c r="B21" s="4"/>
      <c r="C21" s="4"/>
      <c r="D21" s="2"/>
      <c r="E21" s="2"/>
      <c r="H21" s="16" t="s">
        <v>31</v>
      </c>
      <c r="I21" s="16"/>
    </row>
    <row r="22" spans="1:10" x14ac:dyDescent="0.3">
      <c r="A22" s="4"/>
      <c r="B22" s="4"/>
      <c r="C22" s="4"/>
      <c r="D22" s="2"/>
      <c r="E22" s="2"/>
      <c r="H22" s="16" t="s">
        <v>32</v>
      </c>
      <c r="I22" s="16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workbookViewId="0">
      <selection activeCell="J14" sqref="J14"/>
    </sheetView>
  </sheetViews>
  <sheetFormatPr baseColWidth="10" defaultColWidth="9.1640625" defaultRowHeight="26" x14ac:dyDescent="0.3"/>
  <cols>
    <col min="1" max="3" width="17.83203125" style="12" customWidth="1"/>
    <col min="4" max="5" width="9.1640625" style="13"/>
    <col min="6" max="7" width="11.83203125" style="1" customWidth="1"/>
    <col min="8" max="8" width="35.33203125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8" customHeight="1" x14ac:dyDescent="0.3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>
        <f>COUNTA(B:B)-1</f>
        <v>228</v>
      </c>
      <c r="J3" s="6"/>
    </row>
    <row r="4" spans="1:10" ht="28" customHeight="1" x14ac:dyDescent="0.3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>
        <f>COUNT(C:C)</f>
        <v>221</v>
      </c>
      <c r="J4" s="6"/>
    </row>
    <row r="5" spans="1:10" ht="28" customHeight="1" x14ac:dyDescent="0.3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8" customHeight="1" x14ac:dyDescent="0.3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>
        <f>SUM(C:C)</f>
        <v>16946</v>
      </c>
      <c r="J6" s="6"/>
    </row>
    <row r="7" spans="1:10" ht="28" customHeight="1" x14ac:dyDescent="0.3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8" customHeight="1" x14ac:dyDescent="0.3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>
        <f>MAX(C:C)</f>
        <v>100</v>
      </c>
      <c r="J8" s="6"/>
    </row>
    <row r="9" spans="1:10" ht="28" customHeight="1" x14ac:dyDescent="0.3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>
        <f>MIN(C:C)</f>
        <v>42</v>
      </c>
      <c r="J9" s="6"/>
    </row>
    <row r="10" spans="1:10" ht="28" customHeight="1" x14ac:dyDescent="0.3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9">
        <f>I8-I9</f>
        <v>58</v>
      </c>
      <c r="J10" s="6"/>
    </row>
    <row r="11" spans="1:10" ht="28" customHeight="1" x14ac:dyDescent="0.3">
      <c r="A11" s="10">
        <v>5</v>
      </c>
      <c r="B11" s="10">
        <v>3911</v>
      </c>
      <c r="C11" s="10">
        <v>65</v>
      </c>
      <c r="D11" s="11"/>
      <c r="E11" s="11"/>
      <c r="G11" s="6"/>
      <c r="H11" s="15"/>
      <c r="I11" s="16"/>
      <c r="J11" s="6"/>
    </row>
    <row r="12" spans="1:10" ht="28" customHeight="1" x14ac:dyDescent="0.3">
      <c r="A12" s="10">
        <v>1</v>
      </c>
      <c r="B12" s="10">
        <v>1495</v>
      </c>
      <c r="C12" s="10">
        <v>100</v>
      </c>
      <c r="D12" s="11"/>
      <c r="E12" s="11"/>
      <c r="G12" s="6"/>
      <c r="H12" s="15" t="s">
        <v>18</v>
      </c>
      <c r="I12" s="22">
        <f>AVERAGE(C:C)</f>
        <v>76.678733031674213</v>
      </c>
      <c r="J12" s="6"/>
    </row>
    <row r="13" spans="1:10" ht="28" customHeight="1" x14ac:dyDescent="0.3">
      <c r="A13" s="10">
        <v>2</v>
      </c>
      <c r="B13" s="10">
        <v>1264</v>
      </c>
      <c r="C13" s="10">
        <v>62</v>
      </c>
      <c r="D13" s="11"/>
      <c r="E13" s="11"/>
      <c r="G13" s="6"/>
      <c r="H13" s="15" t="s">
        <v>19</v>
      </c>
      <c r="I13" s="16">
        <f>MEDIAN(C:C)</f>
        <v>77</v>
      </c>
      <c r="J13" s="6"/>
    </row>
    <row r="14" spans="1:10" ht="28" customHeight="1" x14ac:dyDescent="0.3">
      <c r="A14" s="10">
        <v>4</v>
      </c>
      <c r="B14" s="10">
        <v>2080</v>
      </c>
      <c r="C14" s="10">
        <v>100</v>
      </c>
      <c r="D14" s="11"/>
      <c r="E14" s="11"/>
      <c r="G14" s="6"/>
      <c r="H14" s="15" t="s">
        <v>20</v>
      </c>
      <c r="I14" s="16" cm="1">
        <f t="array" ref="I14">_xlfn.MODE.MULT(C:C)</f>
        <v>72</v>
      </c>
      <c r="J14" s="6"/>
    </row>
    <row r="15" spans="1:10" ht="28" customHeight="1" x14ac:dyDescent="0.3">
      <c r="A15" s="10">
        <v>2</v>
      </c>
      <c r="B15" s="10">
        <v>3568</v>
      </c>
      <c r="C15" s="10">
        <v>56</v>
      </c>
      <c r="D15" s="11"/>
      <c r="E15" s="11"/>
      <c r="G15" s="6"/>
      <c r="H15" s="15"/>
      <c r="I15" s="16"/>
      <c r="J15" s="6"/>
    </row>
    <row r="16" spans="1:10" ht="28" customHeight="1" x14ac:dyDescent="0.3">
      <c r="A16" s="10">
        <v>1</v>
      </c>
      <c r="B16" s="10">
        <v>2618</v>
      </c>
      <c r="C16" s="10">
        <v>68</v>
      </c>
      <c r="D16" s="11"/>
      <c r="E16" s="11"/>
      <c r="G16" s="6"/>
      <c r="H16" s="15"/>
      <c r="I16" s="16"/>
      <c r="J16" s="6"/>
    </row>
    <row r="17" spans="1:10" ht="28" customHeight="1" x14ac:dyDescent="0.3">
      <c r="A17" s="10">
        <v>3</v>
      </c>
      <c r="B17" s="10">
        <v>3057</v>
      </c>
      <c r="C17" s="10">
        <v>100</v>
      </c>
      <c r="D17" s="11"/>
      <c r="E17" s="11"/>
      <c r="G17" s="6"/>
      <c r="H17" s="15"/>
      <c r="I17" s="16"/>
      <c r="J17" s="6"/>
    </row>
    <row r="18" spans="1:10" ht="28" customHeight="1" x14ac:dyDescent="0.3">
      <c r="A18" s="10">
        <v>4</v>
      </c>
      <c r="B18" s="10">
        <v>1300</v>
      </c>
      <c r="C18" s="10">
        <v>97</v>
      </c>
      <c r="D18" s="11"/>
      <c r="E18" s="11"/>
      <c r="G18" s="6"/>
      <c r="H18" s="15" t="s">
        <v>28</v>
      </c>
      <c r="I18" s="16">
        <f>_xlfn.VAR.S(C:C)</f>
        <v>174.94631838749524</v>
      </c>
      <c r="J18" s="6"/>
    </row>
    <row r="19" spans="1:10" ht="28" customHeight="1" x14ac:dyDescent="0.3">
      <c r="A19" s="10">
        <v>3</v>
      </c>
      <c r="B19" s="10">
        <v>3456</v>
      </c>
      <c r="C19" s="10">
        <v>55</v>
      </c>
      <c r="D19" s="11"/>
      <c r="E19" s="11"/>
      <c r="H19" s="15" t="s">
        <v>29</v>
      </c>
      <c r="I19" s="22">
        <f>_xlfn.STDEV.S(C:C)</f>
        <v>13.226727425463006</v>
      </c>
    </row>
    <row r="20" spans="1:10" ht="28" customHeight="1" x14ac:dyDescent="0.3">
      <c r="A20" s="10">
        <v>4</v>
      </c>
      <c r="B20" s="10">
        <v>2395</v>
      </c>
      <c r="C20" s="10">
        <v>87</v>
      </c>
      <c r="D20" s="11"/>
      <c r="E20" s="11"/>
      <c r="H20" s="16"/>
      <c r="I20" s="16"/>
    </row>
    <row r="21" spans="1:10" ht="28" customHeight="1" x14ac:dyDescent="0.3">
      <c r="A21" s="10">
        <v>6</v>
      </c>
      <c r="B21" s="10">
        <v>2289</v>
      </c>
      <c r="C21" s="10">
        <v>74</v>
      </c>
      <c r="D21" s="11"/>
      <c r="E21" s="11"/>
      <c r="H21" s="16" t="s">
        <v>31</v>
      </c>
      <c r="I21" s="16"/>
    </row>
    <row r="22" spans="1:10" ht="28" customHeight="1" x14ac:dyDescent="0.3">
      <c r="A22" s="10">
        <v>4</v>
      </c>
      <c r="B22" s="10">
        <v>4328</v>
      </c>
      <c r="C22" s="10">
        <v>56</v>
      </c>
      <c r="D22" s="11"/>
      <c r="E22" s="11"/>
      <c r="H22" s="16" t="s">
        <v>32</v>
      </c>
      <c r="I22" s="16"/>
    </row>
    <row r="23" spans="1:10" ht="28" customHeight="1" x14ac:dyDescent="0.3">
      <c r="A23" s="10">
        <v>1</v>
      </c>
      <c r="B23" s="10">
        <v>3660</v>
      </c>
      <c r="C23" s="10">
        <v>94</v>
      </c>
      <c r="D23" s="11"/>
      <c r="E23" s="11"/>
    </row>
    <row r="24" spans="1:10" ht="28" customHeight="1" x14ac:dyDescent="0.3">
      <c r="A24" s="10">
        <v>3</v>
      </c>
      <c r="B24" s="10">
        <v>1520</v>
      </c>
      <c r="C24" s="10">
        <v>83</v>
      </c>
      <c r="D24" s="11"/>
      <c r="E24" s="11"/>
    </row>
    <row r="25" spans="1:10" ht="28" customHeight="1" x14ac:dyDescent="0.3">
      <c r="A25" s="10">
        <v>5</v>
      </c>
      <c r="B25" s="10">
        <v>3498</v>
      </c>
      <c r="C25" s="10">
        <v>62</v>
      </c>
      <c r="D25" s="11"/>
      <c r="E25" s="11"/>
    </row>
    <row r="26" spans="1:10" ht="28" customHeight="1" x14ac:dyDescent="0.3">
      <c r="A26" s="10">
        <v>6</v>
      </c>
      <c r="B26" s="10">
        <v>3983</v>
      </c>
      <c r="C26" s="10">
        <v>92</v>
      </c>
      <c r="D26" s="11"/>
      <c r="E26" s="11"/>
    </row>
    <row r="27" spans="1:10" ht="28" customHeight="1" x14ac:dyDescent="0.3">
      <c r="A27" s="10">
        <v>6</v>
      </c>
      <c r="B27" s="10">
        <v>2555</v>
      </c>
      <c r="C27" s="10">
        <v>99</v>
      </c>
      <c r="D27" s="11"/>
      <c r="E27" s="11"/>
    </row>
    <row r="28" spans="1:10" ht="28" customHeight="1" x14ac:dyDescent="0.3">
      <c r="A28" s="10">
        <v>1</v>
      </c>
      <c r="B28" s="10">
        <v>2029</v>
      </c>
      <c r="C28" s="10">
        <v>78</v>
      </c>
      <c r="D28" s="11"/>
      <c r="E28" s="11"/>
    </row>
    <row r="29" spans="1:10" ht="28" customHeight="1" x14ac:dyDescent="0.3">
      <c r="A29" s="10">
        <v>4</v>
      </c>
      <c r="B29" s="10">
        <v>2445</v>
      </c>
      <c r="C29" s="10"/>
      <c r="D29" s="11"/>
      <c r="E29" s="11"/>
    </row>
    <row r="30" spans="1:10" ht="28" customHeight="1" x14ac:dyDescent="0.3">
      <c r="A30" s="10">
        <v>2</v>
      </c>
      <c r="B30" s="10">
        <v>2338</v>
      </c>
      <c r="C30" s="10">
        <v>57</v>
      </c>
      <c r="D30" s="11"/>
      <c r="E30" s="11"/>
    </row>
    <row r="31" spans="1:10" ht="28" customHeight="1" x14ac:dyDescent="0.3">
      <c r="A31" s="10">
        <v>3</v>
      </c>
      <c r="B31" s="10">
        <v>3947</v>
      </c>
      <c r="C31" s="10">
        <v>62</v>
      </c>
      <c r="D31" s="11"/>
      <c r="E31" s="11"/>
    </row>
    <row r="32" spans="1:10" ht="28" customHeight="1" x14ac:dyDescent="0.3">
      <c r="A32" s="10">
        <v>4</v>
      </c>
      <c r="B32" s="10">
        <v>2372</v>
      </c>
      <c r="C32" s="10">
        <v>59</v>
      </c>
      <c r="D32" s="11"/>
      <c r="E32" s="11"/>
    </row>
    <row r="33" spans="1:5" ht="28" customHeight="1" x14ac:dyDescent="0.3">
      <c r="A33" s="10">
        <v>4</v>
      </c>
      <c r="B33" s="10">
        <v>1945</v>
      </c>
      <c r="C33" s="10">
        <v>56</v>
      </c>
      <c r="D33" s="11"/>
      <c r="E33" s="11"/>
    </row>
    <row r="34" spans="1:5" ht="28" customHeight="1" x14ac:dyDescent="0.3">
      <c r="A34" s="10">
        <v>6</v>
      </c>
      <c r="B34" s="10">
        <v>3087</v>
      </c>
      <c r="C34" s="10">
        <v>69</v>
      </c>
      <c r="D34" s="11"/>
      <c r="E34" s="11"/>
    </row>
    <row r="35" spans="1:5" ht="28" customHeight="1" x14ac:dyDescent="0.3">
      <c r="A35" s="10">
        <v>6</v>
      </c>
      <c r="B35" s="10">
        <v>3007</v>
      </c>
      <c r="C35" s="10">
        <v>97</v>
      </c>
      <c r="D35" s="11"/>
      <c r="E35" s="11"/>
    </row>
    <row r="36" spans="1:5" ht="28" customHeight="1" x14ac:dyDescent="0.3">
      <c r="A36" s="10">
        <v>5</v>
      </c>
      <c r="B36" s="10">
        <v>2719</v>
      </c>
      <c r="C36" s="10">
        <v>81</v>
      </c>
      <c r="D36" s="11"/>
      <c r="E36" s="11"/>
    </row>
    <row r="37" spans="1:5" ht="28" customHeight="1" x14ac:dyDescent="0.3">
      <c r="A37" s="10">
        <v>2</v>
      </c>
      <c r="B37" s="10">
        <v>3538</v>
      </c>
      <c r="C37" s="10">
        <v>64</v>
      </c>
      <c r="D37" s="11"/>
      <c r="E37" s="11"/>
    </row>
    <row r="38" spans="1:5" ht="28" customHeight="1" x14ac:dyDescent="0.3">
      <c r="A38" s="10">
        <v>2</v>
      </c>
      <c r="B38" s="10">
        <v>3170</v>
      </c>
      <c r="C38" s="10">
        <v>73</v>
      </c>
      <c r="D38" s="11"/>
      <c r="E38" s="11"/>
    </row>
    <row r="39" spans="1:5" ht="28" customHeight="1" x14ac:dyDescent="0.3">
      <c r="A39" s="10">
        <v>3</v>
      </c>
      <c r="B39" s="10">
        <v>4250</v>
      </c>
      <c r="C39" s="10">
        <v>75</v>
      </c>
      <c r="D39" s="11"/>
      <c r="E39" s="11"/>
    </row>
    <row r="40" spans="1:5" ht="28" customHeight="1" x14ac:dyDescent="0.3">
      <c r="A40" s="10">
        <v>3</v>
      </c>
      <c r="B40" s="10">
        <v>3323</v>
      </c>
      <c r="C40" s="10">
        <v>57</v>
      </c>
      <c r="D40" s="11"/>
      <c r="E40" s="11"/>
    </row>
    <row r="41" spans="1:5" ht="28" customHeight="1" x14ac:dyDescent="0.3">
      <c r="A41" s="10">
        <v>3</v>
      </c>
      <c r="B41" s="10">
        <v>2681</v>
      </c>
      <c r="C41" s="10">
        <v>69</v>
      </c>
      <c r="D41" s="11"/>
      <c r="E41" s="11"/>
    </row>
    <row r="42" spans="1:5" ht="28" customHeight="1" x14ac:dyDescent="0.3">
      <c r="A42" s="10">
        <v>4</v>
      </c>
      <c r="B42" s="10">
        <v>1672</v>
      </c>
      <c r="C42" s="10">
        <v>78</v>
      </c>
      <c r="D42" s="11"/>
      <c r="E42" s="11"/>
    </row>
    <row r="43" spans="1:5" ht="28" customHeight="1" x14ac:dyDescent="0.3">
      <c r="A43" s="10">
        <v>5</v>
      </c>
      <c r="B43" s="10">
        <v>2313</v>
      </c>
      <c r="C43" s="10">
        <v>68</v>
      </c>
      <c r="D43" s="11"/>
      <c r="E43" s="11"/>
    </row>
    <row r="44" spans="1:5" ht="28" customHeight="1" x14ac:dyDescent="0.3">
      <c r="A44" s="10">
        <v>1</v>
      </c>
      <c r="B44" s="10">
        <v>3898</v>
      </c>
      <c r="C44" s="10">
        <v>78</v>
      </c>
      <c r="D44" s="11"/>
      <c r="E44" s="11"/>
    </row>
    <row r="45" spans="1:5" ht="28" customHeight="1" x14ac:dyDescent="0.3">
      <c r="A45" s="10">
        <v>5</v>
      </c>
      <c r="B45" s="10">
        <v>3874</v>
      </c>
      <c r="C45" s="10">
        <v>55</v>
      </c>
      <c r="D45" s="11"/>
      <c r="E45" s="11"/>
    </row>
    <row r="46" spans="1:5" ht="28" customHeight="1" x14ac:dyDescent="0.3">
      <c r="A46" s="10">
        <v>1</v>
      </c>
      <c r="B46" s="10">
        <v>4231</v>
      </c>
      <c r="C46" s="10">
        <v>93</v>
      </c>
      <c r="D46" s="11"/>
      <c r="E46" s="11"/>
    </row>
    <row r="47" spans="1:5" ht="28" customHeight="1" x14ac:dyDescent="0.3">
      <c r="A47" s="10">
        <v>4</v>
      </c>
      <c r="B47" s="10">
        <v>2435</v>
      </c>
      <c r="C47" s="10">
        <v>77</v>
      </c>
      <c r="D47" s="11"/>
      <c r="E47" s="11"/>
    </row>
    <row r="48" spans="1:5" ht="28" customHeight="1" x14ac:dyDescent="0.3">
      <c r="A48" s="10">
        <v>3</v>
      </c>
      <c r="B48" s="10">
        <v>2730</v>
      </c>
      <c r="C48" s="10">
        <v>97</v>
      </c>
      <c r="D48" s="11"/>
      <c r="E48" s="11"/>
    </row>
    <row r="49" spans="1:5" ht="28" customHeight="1" x14ac:dyDescent="0.3">
      <c r="A49" s="10">
        <v>4</v>
      </c>
      <c r="B49" s="10">
        <v>1978</v>
      </c>
      <c r="C49" s="10">
        <v>71</v>
      </c>
      <c r="D49" s="11"/>
      <c r="E49" s="11"/>
    </row>
    <row r="50" spans="1:5" ht="28" customHeight="1" x14ac:dyDescent="0.3">
      <c r="A50" s="10">
        <v>3</v>
      </c>
      <c r="B50" s="10">
        <v>3850</v>
      </c>
      <c r="C50" s="10">
        <v>83</v>
      </c>
      <c r="D50" s="11"/>
      <c r="E50" s="11"/>
    </row>
    <row r="51" spans="1:5" ht="28" customHeight="1" x14ac:dyDescent="0.3">
      <c r="A51" s="10">
        <v>4</v>
      </c>
      <c r="B51" s="10">
        <v>3047</v>
      </c>
      <c r="C51" s="10">
        <v>98</v>
      </c>
      <c r="D51" s="11"/>
      <c r="E51" s="11"/>
    </row>
    <row r="52" spans="1:5" ht="28" customHeight="1" x14ac:dyDescent="0.3">
      <c r="A52" s="10">
        <v>4</v>
      </c>
      <c r="B52" s="10">
        <v>3349</v>
      </c>
      <c r="C52" s="10">
        <v>79</v>
      </c>
      <c r="D52" s="11"/>
      <c r="E52" s="11"/>
    </row>
    <row r="53" spans="1:5" ht="28" customHeight="1" x14ac:dyDescent="0.3">
      <c r="A53" s="10">
        <v>2</v>
      </c>
      <c r="B53" s="10">
        <v>1679</v>
      </c>
      <c r="C53" s="10"/>
      <c r="D53" s="11"/>
      <c r="E53" s="11"/>
    </row>
    <row r="54" spans="1:5" ht="28" customHeight="1" x14ac:dyDescent="0.3">
      <c r="A54" s="10">
        <v>6</v>
      </c>
      <c r="B54" s="10">
        <v>1805</v>
      </c>
      <c r="C54" s="10">
        <v>68</v>
      </c>
      <c r="D54" s="11"/>
      <c r="E54" s="11"/>
    </row>
    <row r="55" spans="1:5" ht="28" customHeight="1" x14ac:dyDescent="0.3">
      <c r="A55" s="10">
        <v>6</v>
      </c>
      <c r="B55" s="10">
        <v>3134</v>
      </c>
      <c r="C55" s="10">
        <v>65</v>
      </c>
      <c r="D55" s="11"/>
      <c r="E55" s="11"/>
    </row>
    <row r="56" spans="1:5" ht="28" customHeight="1" x14ac:dyDescent="0.3">
      <c r="A56" s="10">
        <v>6</v>
      </c>
      <c r="B56" s="10">
        <v>3036</v>
      </c>
      <c r="C56" s="10">
        <v>92</v>
      </c>
      <c r="D56" s="11"/>
      <c r="E56" s="11"/>
    </row>
    <row r="57" spans="1:5" ht="28" customHeight="1" x14ac:dyDescent="0.3">
      <c r="A57" s="10">
        <v>3</v>
      </c>
      <c r="B57" s="10">
        <v>3563</v>
      </c>
      <c r="C57" s="10">
        <v>86</v>
      </c>
      <c r="D57" s="11"/>
      <c r="E57" s="11"/>
    </row>
    <row r="58" spans="1:5" ht="28" customHeight="1" x14ac:dyDescent="0.3">
      <c r="A58" s="10">
        <v>4</v>
      </c>
      <c r="B58" s="10">
        <v>4190</v>
      </c>
      <c r="C58" s="10">
        <v>87</v>
      </c>
      <c r="D58" s="11"/>
      <c r="E58" s="11"/>
    </row>
    <row r="59" spans="1:5" ht="28" customHeight="1" x14ac:dyDescent="0.3">
      <c r="A59" s="10">
        <v>1</v>
      </c>
      <c r="B59" s="10">
        <v>1830</v>
      </c>
      <c r="C59" s="10">
        <v>70</v>
      </c>
      <c r="D59" s="11"/>
      <c r="E59" s="11"/>
    </row>
    <row r="60" spans="1:5" ht="28" customHeight="1" x14ac:dyDescent="0.3">
      <c r="A60" s="10">
        <v>4</v>
      </c>
      <c r="B60" s="10">
        <v>3931</v>
      </c>
      <c r="C60" s="10">
        <v>70</v>
      </c>
      <c r="D60" s="11"/>
      <c r="E60" s="11"/>
    </row>
    <row r="61" spans="1:5" ht="28" customHeight="1" x14ac:dyDescent="0.3">
      <c r="A61" s="10">
        <v>4</v>
      </c>
      <c r="B61" s="10">
        <v>2148</v>
      </c>
      <c r="C61" s="10">
        <v>72</v>
      </c>
      <c r="D61" s="11"/>
      <c r="E61" s="11"/>
    </row>
    <row r="62" spans="1:5" ht="28" customHeight="1" x14ac:dyDescent="0.3">
      <c r="A62" s="10">
        <v>1</v>
      </c>
      <c r="B62" s="10">
        <v>1391</v>
      </c>
      <c r="C62" s="10">
        <v>89</v>
      </c>
      <c r="D62" s="11"/>
      <c r="E62" s="11"/>
    </row>
    <row r="63" spans="1:5" ht="28" customHeight="1" x14ac:dyDescent="0.3">
      <c r="A63" s="10">
        <v>1</v>
      </c>
      <c r="B63" s="10">
        <v>3328</v>
      </c>
      <c r="C63" s="10">
        <v>97</v>
      </c>
      <c r="D63" s="11"/>
      <c r="E63" s="11"/>
    </row>
    <row r="64" spans="1:5" ht="28" customHeight="1" x14ac:dyDescent="0.3">
      <c r="A64" s="10">
        <v>5</v>
      </c>
      <c r="B64" s="10">
        <v>2007</v>
      </c>
      <c r="C64" s="10">
        <v>70</v>
      </c>
      <c r="D64" s="11"/>
      <c r="E64" s="11"/>
    </row>
    <row r="65" spans="1:5" ht="28" customHeight="1" x14ac:dyDescent="0.3">
      <c r="A65" s="10">
        <v>6</v>
      </c>
      <c r="B65" s="10">
        <v>2949</v>
      </c>
      <c r="C65" s="10">
        <v>78</v>
      </c>
      <c r="D65" s="11"/>
      <c r="E65" s="11"/>
    </row>
    <row r="66" spans="1:5" ht="28" customHeight="1" x14ac:dyDescent="0.3">
      <c r="A66" s="10">
        <v>6</v>
      </c>
      <c r="B66" s="10">
        <v>3231</v>
      </c>
      <c r="C66" s="10">
        <v>61</v>
      </c>
      <c r="D66" s="11"/>
      <c r="E66" s="11"/>
    </row>
    <row r="67" spans="1:5" ht="28" customHeight="1" x14ac:dyDescent="0.3">
      <c r="A67" s="10">
        <v>1</v>
      </c>
      <c r="B67" s="10">
        <v>3135</v>
      </c>
      <c r="C67" s="10">
        <v>72</v>
      </c>
      <c r="D67" s="11"/>
      <c r="E67" s="11"/>
    </row>
    <row r="68" spans="1:5" ht="28" customHeight="1" x14ac:dyDescent="0.3">
      <c r="A68" s="10">
        <v>5</v>
      </c>
      <c r="B68" s="10">
        <v>3341</v>
      </c>
      <c r="C68" s="10">
        <v>87</v>
      </c>
      <c r="D68" s="11"/>
      <c r="E68" s="11"/>
    </row>
    <row r="69" spans="1:5" ht="28" customHeight="1" x14ac:dyDescent="0.3">
      <c r="A69" s="10">
        <v>5</v>
      </c>
      <c r="B69" s="10">
        <v>1809</v>
      </c>
      <c r="C69" s="10">
        <v>62</v>
      </c>
      <c r="D69" s="11"/>
      <c r="E69" s="11"/>
    </row>
    <row r="70" spans="1:5" ht="28" customHeight="1" x14ac:dyDescent="0.3">
      <c r="A70" s="10">
        <v>2</v>
      </c>
      <c r="B70" s="10">
        <v>1956</v>
      </c>
      <c r="C70" s="10">
        <v>66</v>
      </c>
      <c r="D70" s="11"/>
      <c r="E70" s="11"/>
    </row>
    <row r="71" spans="1:5" ht="28" customHeight="1" x14ac:dyDescent="0.3">
      <c r="A71" s="10">
        <v>5</v>
      </c>
      <c r="B71" s="10">
        <v>1468</v>
      </c>
      <c r="C71" s="10"/>
      <c r="D71" s="11"/>
      <c r="E71" s="11"/>
    </row>
    <row r="72" spans="1:5" ht="28" customHeight="1" x14ac:dyDescent="0.3">
      <c r="A72" s="10">
        <v>3</v>
      </c>
      <c r="B72" s="10">
        <v>2737</v>
      </c>
      <c r="C72" s="10">
        <v>88</v>
      </c>
      <c r="D72" s="11"/>
      <c r="E72" s="11"/>
    </row>
    <row r="73" spans="1:5" ht="28" customHeight="1" x14ac:dyDescent="0.3">
      <c r="A73" s="10">
        <v>3</v>
      </c>
      <c r="B73" s="10">
        <v>4239</v>
      </c>
      <c r="C73" s="10">
        <v>82</v>
      </c>
      <c r="D73" s="11"/>
      <c r="E73" s="11"/>
    </row>
    <row r="74" spans="1:5" ht="28" customHeight="1" x14ac:dyDescent="0.3">
      <c r="A74" s="10">
        <v>5</v>
      </c>
      <c r="B74" s="10">
        <v>3553</v>
      </c>
      <c r="C74" s="10">
        <v>90</v>
      </c>
      <c r="D74" s="11"/>
      <c r="E74" s="11"/>
    </row>
    <row r="75" spans="1:5" ht="28" customHeight="1" x14ac:dyDescent="0.3">
      <c r="A75" s="10">
        <v>4</v>
      </c>
      <c r="B75" s="10">
        <v>3499</v>
      </c>
      <c r="C75" s="10">
        <v>71</v>
      </c>
      <c r="D75" s="11"/>
      <c r="E75" s="11"/>
    </row>
    <row r="76" spans="1:5" ht="28" customHeight="1" x14ac:dyDescent="0.3">
      <c r="A76" s="10">
        <v>3</v>
      </c>
      <c r="B76" s="10">
        <v>4331</v>
      </c>
      <c r="C76" s="10">
        <v>55</v>
      </c>
      <c r="D76" s="11"/>
      <c r="E76" s="11"/>
    </row>
    <row r="77" spans="1:5" ht="28" customHeight="1" x14ac:dyDescent="0.3">
      <c r="A77" s="10">
        <v>4</v>
      </c>
      <c r="B77" s="10">
        <v>2952</v>
      </c>
      <c r="C77" s="10">
        <v>69</v>
      </c>
      <c r="D77" s="11"/>
      <c r="E77" s="11"/>
    </row>
    <row r="78" spans="1:5" ht="28" customHeight="1" x14ac:dyDescent="0.3">
      <c r="A78" s="10">
        <v>6</v>
      </c>
      <c r="B78" s="10">
        <v>1458</v>
      </c>
      <c r="C78" s="10">
        <v>75</v>
      </c>
      <c r="D78" s="11"/>
      <c r="E78" s="11"/>
    </row>
    <row r="79" spans="1:5" ht="28" customHeight="1" x14ac:dyDescent="0.3">
      <c r="A79" s="10">
        <v>6</v>
      </c>
      <c r="B79" s="10">
        <v>1731</v>
      </c>
      <c r="C79" s="10">
        <v>83</v>
      </c>
      <c r="D79" s="11"/>
      <c r="E79" s="11"/>
    </row>
    <row r="80" spans="1:5" ht="28" customHeight="1" x14ac:dyDescent="0.3">
      <c r="A80" s="10">
        <v>1</v>
      </c>
      <c r="B80" s="10">
        <v>1911</v>
      </c>
      <c r="C80" s="10">
        <v>63</v>
      </c>
      <c r="D80" s="11"/>
      <c r="E80" s="11"/>
    </row>
    <row r="81" spans="1:5" ht="28" customHeight="1" x14ac:dyDescent="0.3">
      <c r="A81" s="10">
        <v>5</v>
      </c>
      <c r="B81" s="10">
        <v>4050</v>
      </c>
      <c r="C81" s="10">
        <v>85</v>
      </c>
      <c r="D81" s="11"/>
      <c r="E81" s="11"/>
    </row>
    <row r="82" spans="1:5" ht="28" customHeight="1" x14ac:dyDescent="0.3">
      <c r="A82" s="10">
        <v>4</v>
      </c>
      <c r="B82" s="10">
        <v>1509</v>
      </c>
      <c r="C82" s="10">
        <v>57</v>
      </c>
      <c r="D82" s="11"/>
      <c r="E82" s="11"/>
    </row>
    <row r="83" spans="1:5" ht="28" customHeight="1" x14ac:dyDescent="0.3">
      <c r="A83" s="10">
        <v>1</v>
      </c>
      <c r="B83" s="10">
        <v>1908</v>
      </c>
      <c r="C83" s="10">
        <v>90</v>
      </c>
      <c r="D83" s="11"/>
      <c r="E83" s="11"/>
    </row>
    <row r="84" spans="1:5" ht="28" customHeight="1" x14ac:dyDescent="0.3">
      <c r="A84" s="10">
        <v>6</v>
      </c>
      <c r="B84" s="10">
        <v>4253</v>
      </c>
      <c r="C84" s="10">
        <v>84</v>
      </c>
      <c r="D84" s="11"/>
      <c r="E84" s="11"/>
    </row>
    <row r="85" spans="1:5" ht="28" customHeight="1" x14ac:dyDescent="0.3">
      <c r="A85" s="10">
        <v>1</v>
      </c>
      <c r="B85" s="10">
        <v>1756</v>
      </c>
      <c r="C85" s="10">
        <v>72</v>
      </c>
      <c r="D85" s="11"/>
      <c r="E85" s="11"/>
    </row>
    <row r="86" spans="1:5" ht="28" customHeight="1" x14ac:dyDescent="0.3">
      <c r="A86" s="10">
        <v>6</v>
      </c>
      <c r="B86" s="10">
        <v>3025</v>
      </c>
      <c r="C86" s="10">
        <v>85</v>
      </c>
      <c r="D86" s="11"/>
      <c r="E86" s="11"/>
    </row>
    <row r="87" spans="1:5" ht="28" customHeight="1" x14ac:dyDescent="0.3">
      <c r="A87" s="10">
        <v>6</v>
      </c>
      <c r="B87" s="10">
        <v>4220</v>
      </c>
      <c r="C87" s="10">
        <v>59</v>
      </c>
      <c r="D87" s="11"/>
      <c r="E87" s="11"/>
    </row>
    <row r="88" spans="1:5" ht="28" customHeight="1" x14ac:dyDescent="0.3">
      <c r="A88" s="10">
        <v>1</v>
      </c>
      <c r="B88" s="10">
        <v>2217</v>
      </c>
      <c r="C88" s="10">
        <v>66</v>
      </c>
      <c r="D88" s="11"/>
      <c r="E88" s="11"/>
    </row>
    <row r="89" spans="1:5" ht="28" customHeight="1" x14ac:dyDescent="0.3">
      <c r="A89" s="10">
        <v>1</v>
      </c>
      <c r="B89" s="10">
        <v>2923</v>
      </c>
      <c r="C89" s="10">
        <v>64</v>
      </c>
      <c r="D89" s="11"/>
      <c r="E89" s="11"/>
    </row>
    <row r="90" spans="1:5" ht="28" customHeight="1" x14ac:dyDescent="0.3">
      <c r="A90" s="10">
        <v>1</v>
      </c>
      <c r="B90" s="10">
        <v>3800</v>
      </c>
      <c r="C90" s="10">
        <v>86</v>
      </c>
      <c r="D90" s="11"/>
      <c r="E90" s="11"/>
    </row>
    <row r="91" spans="1:5" ht="28" customHeight="1" x14ac:dyDescent="0.3">
      <c r="A91" s="10">
        <v>2</v>
      </c>
      <c r="B91" s="10">
        <v>3717</v>
      </c>
      <c r="C91" s="10">
        <v>99</v>
      </c>
      <c r="D91" s="11"/>
      <c r="E91" s="11"/>
    </row>
    <row r="92" spans="1:5" ht="28" customHeight="1" x14ac:dyDescent="0.3">
      <c r="A92" s="10">
        <v>3</v>
      </c>
      <c r="B92" s="10">
        <v>3856</v>
      </c>
      <c r="C92" s="10">
        <v>64</v>
      </c>
      <c r="D92" s="11"/>
      <c r="E92" s="11"/>
    </row>
    <row r="93" spans="1:5" ht="28" customHeight="1" x14ac:dyDescent="0.3">
      <c r="A93" s="10">
        <v>2</v>
      </c>
      <c r="B93" s="10">
        <v>3603</v>
      </c>
      <c r="C93" s="10">
        <v>59</v>
      </c>
      <c r="D93" s="11"/>
      <c r="E93" s="11"/>
    </row>
    <row r="94" spans="1:5" ht="28" customHeight="1" x14ac:dyDescent="0.3">
      <c r="A94" s="10">
        <v>2</v>
      </c>
      <c r="B94" s="10">
        <v>2731</v>
      </c>
      <c r="C94" s="10">
        <v>63</v>
      </c>
      <c r="D94" s="11"/>
      <c r="E94" s="11"/>
    </row>
    <row r="95" spans="1:5" ht="28" customHeight="1" x14ac:dyDescent="0.3">
      <c r="A95" s="10">
        <v>3</v>
      </c>
      <c r="B95" s="10">
        <v>1200</v>
      </c>
      <c r="C95" s="10">
        <v>95</v>
      </c>
      <c r="D95" s="11"/>
      <c r="E95" s="11"/>
    </row>
    <row r="96" spans="1:5" ht="28" customHeight="1" x14ac:dyDescent="0.3">
      <c r="A96" s="10">
        <v>5</v>
      </c>
      <c r="B96" s="10">
        <v>1884</v>
      </c>
      <c r="C96" s="10">
        <v>67</v>
      </c>
      <c r="D96" s="11"/>
      <c r="E96" s="11"/>
    </row>
    <row r="97" spans="1:5" ht="28" customHeight="1" x14ac:dyDescent="0.3">
      <c r="A97" s="10">
        <v>2</v>
      </c>
      <c r="B97" s="10">
        <v>3930</v>
      </c>
      <c r="C97" s="10">
        <v>63</v>
      </c>
      <c r="D97" s="11"/>
      <c r="E97" s="11"/>
    </row>
    <row r="98" spans="1:5" ht="28" customHeight="1" x14ac:dyDescent="0.3">
      <c r="A98" s="10">
        <v>4</v>
      </c>
      <c r="B98" s="10">
        <v>1657</v>
      </c>
      <c r="C98" s="10">
        <v>73</v>
      </c>
      <c r="D98" s="11"/>
      <c r="E98" s="11"/>
    </row>
    <row r="99" spans="1:5" ht="28" customHeight="1" x14ac:dyDescent="0.3">
      <c r="A99" s="10">
        <v>1</v>
      </c>
      <c r="B99" s="10">
        <v>3397</v>
      </c>
      <c r="C99" s="10">
        <v>75</v>
      </c>
      <c r="D99" s="11"/>
      <c r="E99" s="11"/>
    </row>
    <row r="100" spans="1:5" ht="28" customHeight="1" x14ac:dyDescent="0.3">
      <c r="A100" s="10">
        <v>5</v>
      </c>
      <c r="B100" s="10">
        <v>2921</v>
      </c>
      <c r="C100" s="10">
        <v>70</v>
      </c>
      <c r="D100" s="11"/>
      <c r="E100" s="11"/>
    </row>
    <row r="101" spans="1:5" ht="28" customHeight="1" x14ac:dyDescent="0.3">
      <c r="A101" s="10">
        <v>1</v>
      </c>
      <c r="B101" s="10">
        <v>3796</v>
      </c>
      <c r="C101" s="10">
        <v>56</v>
      </c>
      <c r="D101" s="11"/>
      <c r="E101" s="11"/>
    </row>
    <row r="102" spans="1:5" ht="28" customHeight="1" x14ac:dyDescent="0.3">
      <c r="A102" s="10">
        <v>2</v>
      </c>
      <c r="B102" s="10">
        <v>2022</v>
      </c>
      <c r="C102" s="10">
        <v>65</v>
      </c>
      <c r="D102" s="11"/>
      <c r="E102" s="11"/>
    </row>
    <row r="103" spans="1:5" ht="28" customHeight="1" x14ac:dyDescent="0.3">
      <c r="A103" s="10">
        <v>3</v>
      </c>
      <c r="B103" s="10">
        <v>1359</v>
      </c>
      <c r="C103" s="10">
        <v>81</v>
      </c>
      <c r="D103" s="11"/>
      <c r="E103" s="11"/>
    </row>
    <row r="104" spans="1:5" ht="28" customHeight="1" x14ac:dyDescent="0.3">
      <c r="A104" s="10">
        <v>5</v>
      </c>
      <c r="B104" s="10">
        <v>1423</v>
      </c>
      <c r="C104" s="10">
        <v>95</v>
      </c>
      <c r="D104" s="11"/>
      <c r="E104" s="11"/>
    </row>
    <row r="105" spans="1:5" ht="28" customHeight="1" x14ac:dyDescent="0.3">
      <c r="A105" s="10">
        <v>3</v>
      </c>
      <c r="B105" s="10">
        <v>2901</v>
      </c>
      <c r="C105" s="10">
        <v>57</v>
      </c>
      <c r="D105" s="11"/>
      <c r="E105" s="11"/>
    </row>
    <row r="106" spans="1:5" ht="28" customHeight="1" x14ac:dyDescent="0.3">
      <c r="A106" s="10">
        <v>2</v>
      </c>
      <c r="B106" s="10">
        <v>3448</v>
      </c>
      <c r="C106" s="10">
        <v>60</v>
      </c>
      <c r="D106" s="11"/>
      <c r="E106" s="11"/>
    </row>
    <row r="107" spans="1:5" ht="28" customHeight="1" x14ac:dyDescent="0.3">
      <c r="A107" s="10">
        <v>6</v>
      </c>
      <c r="B107" s="10">
        <v>1543</v>
      </c>
      <c r="C107" s="10">
        <v>81</v>
      </c>
      <c r="D107" s="11"/>
      <c r="E107" s="11"/>
    </row>
    <row r="108" spans="1:5" ht="28" customHeight="1" x14ac:dyDescent="0.3">
      <c r="A108" s="10">
        <v>5</v>
      </c>
      <c r="B108" s="10">
        <v>3928</v>
      </c>
      <c r="C108" s="10">
        <v>56</v>
      </c>
      <c r="D108" s="11"/>
      <c r="E108" s="11"/>
    </row>
    <row r="109" spans="1:5" ht="28" customHeight="1" x14ac:dyDescent="0.3">
      <c r="A109" s="10">
        <v>4</v>
      </c>
      <c r="B109" s="10">
        <v>2375</v>
      </c>
      <c r="C109" s="10">
        <v>97</v>
      </c>
      <c r="D109" s="11"/>
      <c r="E109" s="11"/>
    </row>
    <row r="110" spans="1:5" ht="28" customHeight="1" x14ac:dyDescent="0.3">
      <c r="A110" s="10">
        <v>3</v>
      </c>
      <c r="B110" s="10">
        <v>1441</v>
      </c>
      <c r="C110" s="10">
        <v>94</v>
      </c>
      <c r="D110" s="11"/>
      <c r="E110" s="11"/>
    </row>
    <row r="111" spans="1:5" ht="28" customHeight="1" x14ac:dyDescent="0.3">
      <c r="A111" s="10">
        <v>5</v>
      </c>
      <c r="B111" s="10">
        <v>2686</v>
      </c>
      <c r="C111" s="10">
        <v>80</v>
      </c>
      <c r="D111" s="11"/>
      <c r="E111" s="11"/>
    </row>
    <row r="112" spans="1:5" ht="28" customHeight="1" x14ac:dyDescent="0.3">
      <c r="A112" s="10">
        <v>4</v>
      </c>
      <c r="B112" s="10">
        <v>4230</v>
      </c>
      <c r="C112" s="10">
        <v>72</v>
      </c>
      <c r="D112" s="11"/>
      <c r="E112" s="11"/>
    </row>
    <row r="113" spans="1:5" ht="28" customHeight="1" x14ac:dyDescent="0.3">
      <c r="A113" s="10">
        <v>1</v>
      </c>
      <c r="B113" s="10">
        <v>1737</v>
      </c>
      <c r="C113" s="10">
        <v>67</v>
      </c>
      <c r="D113" s="11"/>
      <c r="E113" s="11"/>
    </row>
    <row r="114" spans="1:5" ht="28" customHeight="1" x14ac:dyDescent="0.3">
      <c r="A114" s="10">
        <v>1</v>
      </c>
      <c r="B114" s="10">
        <v>2823</v>
      </c>
      <c r="C114" s="10"/>
      <c r="D114" s="11"/>
      <c r="E114" s="11"/>
    </row>
    <row r="115" spans="1:5" ht="28" customHeight="1" x14ac:dyDescent="0.3">
      <c r="A115" s="10">
        <v>1</v>
      </c>
      <c r="B115" s="10">
        <v>3671</v>
      </c>
      <c r="C115" s="10">
        <v>85</v>
      </c>
      <c r="D115" s="11"/>
      <c r="E115" s="11"/>
    </row>
    <row r="116" spans="1:5" ht="28" customHeight="1" x14ac:dyDescent="0.3">
      <c r="A116" s="10">
        <v>3</v>
      </c>
      <c r="B116" s="10">
        <v>3350</v>
      </c>
      <c r="C116" s="10">
        <v>77</v>
      </c>
      <c r="D116" s="11"/>
      <c r="E116" s="11"/>
    </row>
    <row r="117" spans="1:5" ht="28" customHeight="1" x14ac:dyDescent="0.3">
      <c r="A117" s="10">
        <v>2</v>
      </c>
      <c r="B117" s="10">
        <v>2650</v>
      </c>
      <c r="C117" s="10">
        <v>77</v>
      </c>
      <c r="D117" s="11"/>
      <c r="E117" s="11"/>
    </row>
    <row r="118" spans="1:5" ht="28" customHeight="1" x14ac:dyDescent="0.3">
      <c r="A118" s="10">
        <v>5</v>
      </c>
      <c r="B118" s="10">
        <v>3940</v>
      </c>
      <c r="C118" s="10">
        <v>72</v>
      </c>
      <c r="D118" s="11"/>
      <c r="E118" s="11"/>
    </row>
    <row r="119" spans="1:5" ht="28" customHeight="1" x14ac:dyDescent="0.3">
      <c r="A119" s="10">
        <v>1</v>
      </c>
      <c r="B119" s="10">
        <v>3681</v>
      </c>
      <c r="C119" s="10">
        <v>42</v>
      </c>
      <c r="D119" s="11"/>
      <c r="E119" s="11"/>
    </row>
    <row r="120" spans="1:5" ht="28" customHeight="1" x14ac:dyDescent="0.3">
      <c r="A120" s="10">
        <v>5</v>
      </c>
      <c r="B120" s="10">
        <v>2263</v>
      </c>
      <c r="C120" s="10">
        <v>72</v>
      </c>
      <c r="D120" s="11"/>
      <c r="E120" s="11"/>
    </row>
    <row r="121" spans="1:5" ht="28" customHeight="1" x14ac:dyDescent="0.3">
      <c r="A121" s="10">
        <v>2</v>
      </c>
      <c r="B121" s="10">
        <v>3149</v>
      </c>
      <c r="C121" s="10">
        <v>79</v>
      </c>
      <c r="D121" s="11"/>
      <c r="E121" s="11"/>
    </row>
    <row r="122" spans="1:5" ht="28" customHeight="1" x14ac:dyDescent="0.3">
      <c r="A122" s="10">
        <v>1</v>
      </c>
      <c r="B122" s="10">
        <v>3646</v>
      </c>
      <c r="C122" s="10">
        <v>91</v>
      </c>
      <c r="D122" s="11"/>
      <c r="E122" s="11"/>
    </row>
    <row r="123" spans="1:5" ht="28" customHeight="1" x14ac:dyDescent="0.3">
      <c r="A123" s="10">
        <v>2</v>
      </c>
      <c r="B123" s="10">
        <v>1497</v>
      </c>
      <c r="C123" s="10">
        <v>57</v>
      </c>
      <c r="D123" s="11"/>
      <c r="E123" s="11"/>
    </row>
    <row r="124" spans="1:5" ht="28" customHeight="1" x14ac:dyDescent="0.3">
      <c r="A124" s="10">
        <v>1</v>
      </c>
      <c r="B124" s="10">
        <v>1606</v>
      </c>
      <c r="C124" s="10">
        <v>91</v>
      </c>
      <c r="D124" s="11"/>
      <c r="E124" s="11"/>
    </row>
    <row r="125" spans="1:5" ht="28" customHeight="1" x14ac:dyDescent="0.3">
      <c r="A125" s="10">
        <v>4</v>
      </c>
      <c r="B125" s="10">
        <v>2619</v>
      </c>
      <c r="C125" s="10">
        <v>78</v>
      </c>
      <c r="D125" s="11"/>
      <c r="E125" s="11"/>
    </row>
    <row r="126" spans="1:5" ht="28" customHeight="1" x14ac:dyDescent="0.3">
      <c r="A126" s="10">
        <v>5</v>
      </c>
      <c r="B126" s="10">
        <v>3797</v>
      </c>
      <c r="C126" s="10">
        <v>87</v>
      </c>
      <c r="D126" s="11"/>
      <c r="E126" s="11"/>
    </row>
    <row r="127" spans="1:5" ht="28" customHeight="1" x14ac:dyDescent="0.3">
      <c r="A127" s="10">
        <v>6</v>
      </c>
      <c r="B127" s="10">
        <v>3058</v>
      </c>
      <c r="C127" s="10">
        <v>84</v>
      </c>
      <c r="D127" s="11"/>
      <c r="E127" s="11"/>
    </row>
    <row r="128" spans="1:5" ht="28" customHeight="1" x14ac:dyDescent="0.3">
      <c r="A128" s="10">
        <v>6</v>
      </c>
      <c r="B128" s="10">
        <v>3754</v>
      </c>
      <c r="C128" s="10">
        <v>95</v>
      </c>
      <c r="D128" s="11"/>
      <c r="E128" s="11"/>
    </row>
    <row r="129" spans="1:5" ht="28" customHeight="1" x14ac:dyDescent="0.3">
      <c r="A129" s="10">
        <v>2</v>
      </c>
      <c r="B129" s="10">
        <v>2637</v>
      </c>
      <c r="C129" s="10">
        <v>72</v>
      </c>
      <c r="D129" s="11"/>
      <c r="E129" s="11"/>
    </row>
    <row r="130" spans="1:5" ht="28" customHeight="1" x14ac:dyDescent="0.3">
      <c r="A130" s="10">
        <v>5</v>
      </c>
      <c r="B130" s="10">
        <v>3226</v>
      </c>
      <c r="C130" s="10">
        <v>61</v>
      </c>
      <c r="D130" s="11"/>
      <c r="E130" s="11"/>
    </row>
    <row r="131" spans="1:5" ht="28" customHeight="1" x14ac:dyDescent="0.3">
      <c r="A131" s="10">
        <v>1</v>
      </c>
      <c r="B131" s="10">
        <v>1404</v>
      </c>
      <c r="C131" s="10">
        <v>93</v>
      </c>
      <c r="D131" s="11"/>
      <c r="E131" s="11"/>
    </row>
    <row r="132" spans="1:5" ht="28" customHeight="1" x14ac:dyDescent="0.3">
      <c r="A132" s="10">
        <v>4</v>
      </c>
      <c r="B132" s="10">
        <v>2831</v>
      </c>
      <c r="C132" s="10"/>
      <c r="D132" s="11"/>
      <c r="E132" s="11"/>
    </row>
    <row r="133" spans="1:5" ht="28" customHeight="1" x14ac:dyDescent="0.3">
      <c r="A133" s="10">
        <v>1</v>
      </c>
      <c r="B133" s="10">
        <v>3047</v>
      </c>
      <c r="C133" s="10">
        <v>67</v>
      </c>
      <c r="D133" s="11"/>
      <c r="E133" s="11"/>
    </row>
    <row r="134" spans="1:5" ht="28" customHeight="1" x14ac:dyDescent="0.3">
      <c r="A134" s="10">
        <v>5</v>
      </c>
      <c r="B134" s="10">
        <v>3487</v>
      </c>
      <c r="C134" s="10">
        <v>77</v>
      </c>
      <c r="D134" s="11"/>
      <c r="E134" s="11"/>
    </row>
    <row r="135" spans="1:5" ht="28" customHeight="1" x14ac:dyDescent="0.3">
      <c r="A135" s="10">
        <v>1</v>
      </c>
      <c r="B135" s="10">
        <v>1463</v>
      </c>
      <c r="C135" s="10">
        <v>93</v>
      </c>
      <c r="D135" s="11"/>
      <c r="E135" s="11"/>
    </row>
    <row r="136" spans="1:5" ht="28" customHeight="1" x14ac:dyDescent="0.3">
      <c r="A136" s="10">
        <v>6</v>
      </c>
      <c r="B136" s="10">
        <v>3539</v>
      </c>
      <c r="C136" s="10">
        <v>79</v>
      </c>
      <c r="D136" s="11"/>
      <c r="E136" s="11"/>
    </row>
    <row r="137" spans="1:5" ht="28" customHeight="1" x14ac:dyDescent="0.3">
      <c r="A137" s="10">
        <v>5</v>
      </c>
      <c r="B137" s="10">
        <v>1676</v>
      </c>
      <c r="C137" s="10">
        <v>82</v>
      </c>
      <c r="D137" s="11"/>
      <c r="E137" s="11"/>
    </row>
    <row r="138" spans="1:5" ht="28" customHeight="1" x14ac:dyDescent="0.3">
      <c r="A138" s="10">
        <v>5</v>
      </c>
      <c r="B138" s="10">
        <v>3929</v>
      </c>
      <c r="C138" s="10">
        <v>83</v>
      </c>
      <c r="D138" s="11"/>
      <c r="E138" s="11"/>
    </row>
    <row r="139" spans="1:5" ht="28" customHeight="1" x14ac:dyDescent="0.3">
      <c r="A139" s="10">
        <v>1</v>
      </c>
      <c r="B139" s="10">
        <v>1614</v>
      </c>
      <c r="C139" s="10">
        <v>80</v>
      </c>
      <c r="D139" s="11"/>
      <c r="E139" s="11"/>
    </row>
    <row r="140" spans="1:5" ht="28" customHeight="1" x14ac:dyDescent="0.3">
      <c r="A140" s="10">
        <v>4</v>
      </c>
      <c r="B140" s="10">
        <v>1416</v>
      </c>
      <c r="C140" s="10">
        <v>64</v>
      </c>
      <c r="D140" s="11"/>
      <c r="E140" s="11"/>
    </row>
    <row r="141" spans="1:5" ht="28" customHeight="1" x14ac:dyDescent="0.3">
      <c r="A141" s="10">
        <v>4</v>
      </c>
      <c r="B141" s="10">
        <v>2380</v>
      </c>
      <c r="C141" s="10">
        <v>72</v>
      </c>
      <c r="D141" s="11"/>
      <c r="E141" s="11"/>
    </row>
    <row r="142" spans="1:5" ht="28" customHeight="1" x14ac:dyDescent="0.3">
      <c r="A142" s="10">
        <v>5</v>
      </c>
      <c r="B142" s="10">
        <v>2782</v>
      </c>
      <c r="C142" s="10">
        <v>92</v>
      </c>
      <c r="D142" s="11"/>
      <c r="E142" s="11"/>
    </row>
    <row r="143" spans="1:5" ht="28" customHeight="1" x14ac:dyDescent="0.3">
      <c r="A143" s="10">
        <v>3</v>
      </c>
      <c r="B143" s="10">
        <v>2352</v>
      </c>
      <c r="C143" s="10">
        <v>75</v>
      </c>
      <c r="D143" s="11"/>
      <c r="E143" s="11"/>
    </row>
    <row r="144" spans="1:5" ht="28" customHeight="1" x14ac:dyDescent="0.3">
      <c r="A144" s="10">
        <v>6</v>
      </c>
      <c r="B144" s="10">
        <v>2742</v>
      </c>
      <c r="C144" s="10">
        <v>97</v>
      </c>
      <c r="D144" s="11"/>
      <c r="E144" s="11"/>
    </row>
    <row r="145" spans="1:5" ht="28" customHeight="1" x14ac:dyDescent="0.3">
      <c r="A145" s="10">
        <v>5</v>
      </c>
      <c r="B145" s="10">
        <v>1205</v>
      </c>
      <c r="C145" s="10">
        <v>86</v>
      </c>
      <c r="D145" s="11"/>
      <c r="E145" s="11"/>
    </row>
    <row r="146" spans="1:5" ht="28" customHeight="1" x14ac:dyDescent="0.3">
      <c r="A146" s="10">
        <v>1</v>
      </c>
      <c r="B146" s="10">
        <v>2297</v>
      </c>
      <c r="C146" s="10">
        <v>100</v>
      </c>
      <c r="D146" s="11"/>
      <c r="E146" s="11"/>
    </row>
    <row r="147" spans="1:5" ht="28" customHeight="1" x14ac:dyDescent="0.3">
      <c r="A147" s="10">
        <v>1</v>
      </c>
      <c r="B147" s="10">
        <v>4004</v>
      </c>
      <c r="C147" s="10">
        <v>74</v>
      </c>
      <c r="D147" s="11"/>
      <c r="E147" s="11"/>
    </row>
    <row r="148" spans="1:5" ht="28" customHeight="1" x14ac:dyDescent="0.3">
      <c r="A148" s="10">
        <v>1</v>
      </c>
      <c r="B148" s="10">
        <v>2528</v>
      </c>
      <c r="C148" s="10">
        <v>61</v>
      </c>
      <c r="D148" s="11"/>
      <c r="E148" s="11"/>
    </row>
    <row r="149" spans="1:5" ht="28" customHeight="1" x14ac:dyDescent="0.3">
      <c r="A149" s="10">
        <v>1</v>
      </c>
      <c r="B149" s="10">
        <v>1857</v>
      </c>
      <c r="C149" s="10">
        <v>59</v>
      </c>
      <c r="D149" s="11"/>
      <c r="E149" s="11"/>
    </row>
    <row r="150" spans="1:5" ht="28" customHeight="1" x14ac:dyDescent="0.3">
      <c r="A150" s="10">
        <v>3</v>
      </c>
      <c r="B150" s="10">
        <v>4282</v>
      </c>
      <c r="C150" s="10">
        <v>80</v>
      </c>
      <c r="D150" s="11"/>
      <c r="E150" s="11"/>
    </row>
    <row r="151" spans="1:5" ht="28" customHeight="1" x14ac:dyDescent="0.3">
      <c r="A151" s="10">
        <v>2</v>
      </c>
      <c r="B151" s="10">
        <v>2539</v>
      </c>
      <c r="C151" s="10">
        <v>66</v>
      </c>
      <c r="D151" s="11"/>
      <c r="E151" s="11"/>
    </row>
    <row r="152" spans="1:5" ht="28" customHeight="1" x14ac:dyDescent="0.3">
      <c r="A152" s="10">
        <v>1</v>
      </c>
      <c r="B152" s="10">
        <v>3890</v>
      </c>
      <c r="C152" s="10">
        <v>92</v>
      </c>
      <c r="D152" s="11"/>
      <c r="E152" s="11"/>
    </row>
    <row r="153" spans="1:5" ht="28" customHeight="1" x14ac:dyDescent="0.3">
      <c r="A153" s="10">
        <v>6</v>
      </c>
      <c r="B153" s="10">
        <v>2200</v>
      </c>
      <c r="C153" s="10">
        <v>65</v>
      </c>
      <c r="D153" s="11"/>
      <c r="E153" s="11"/>
    </row>
    <row r="154" spans="1:5" ht="28" customHeight="1" x14ac:dyDescent="0.3">
      <c r="A154" s="10">
        <v>2</v>
      </c>
      <c r="B154" s="10">
        <v>3093</v>
      </c>
      <c r="C154" s="10">
        <v>56</v>
      </c>
      <c r="D154" s="11"/>
      <c r="E154" s="11"/>
    </row>
    <row r="155" spans="1:5" ht="28" customHeight="1" x14ac:dyDescent="0.3">
      <c r="A155" s="10">
        <v>5</v>
      </c>
      <c r="B155" s="10">
        <v>2564</v>
      </c>
      <c r="C155" s="10">
        <v>84</v>
      </c>
      <c r="D155" s="11"/>
      <c r="E155" s="11"/>
    </row>
    <row r="156" spans="1:5" ht="28" customHeight="1" x14ac:dyDescent="0.3">
      <c r="A156" s="10">
        <v>1</v>
      </c>
      <c r="B156" s="10">
        <v>3677</v>
      </c>
      <c r="C156" s="10">
        <v>81</v>
      </c>
      <c r="D156" s="11"/>
      <c r="E156" s="11"/>
    </row>
    <row r="157" spans="1:5" ht="28" customHeight="1" x14ac:dyDescent="0.3">
      <c r="A157" s="10">
        <v>5</v>
      </c>
      <c r="B157" s="10">
        <v>1258</v>
      </c>
      <c r="C157" s="10">
        <v>58</v>
      </c>
      <c r="D157" s="11"/>
      <c r="E157" s="11"/>
    </row>
    <row r="158" spans="1:5" ht="28" customHeight="1" x14ac:dyDescent="0.3">
      <c r="A158" s="10">
        <v>5</v>
      </c>
      <c r="B158" s="10">
        <v>3934</v>
      </c>
      <c r="C158" s="10">
        <v>63</v>
      </c>
      <c r="D158" s="11"/>
      <c r="E158" s="11"/>
    </row>
    <row r="159" spans="1:5" ht="28" customHeight="1" x14ac:dyDescent="0.3">
      <c r="A159" s="10">
        <v>2</v>
      </c>
      <c r="B159" s="10">
        <v>4075</v>
      </c>
      <c r="C159" s="10">
        <v>69</v>
      </c>
      <c r="D159" s="11"/>
      <c r="E159" s="11"/>
    </row>
    <row r="160" spans="1:5" ht="28" customHeight="1" x14ac:dyDescent="0.3">
      <c r="A160" s="10">
        <v>4</v>
      </c>
      <c r="B160" s="10">
        <v>1682</v>
      </c>
      <c r="C160" s="10">
        <v>63</v>
      </c>
      <c r="D160" s="11"/>
      <c r="E160" s="11"/>
    </row>
    <row r="161" spans="1:5" ht="28" customHeight="1" x14ac:dyDescent="0.3">
      <c r="A161" s="10">
        <v>4</v>
      </c>
      <c r="B161" s="10">
        <v>2976</v>
      </c>
      <c r="C161" s="10">
        <v>58</v>
      </c>
      <c r="D161" s="11"/>
      <c r="E161" s="11"/>
    </row>
    <row r="162" spans="1:5" ht="28" customHeight="1" x14ac:dyDescent="0.3">
      <c r="A162" s="10">
        <v>1</v>
      </c>
      <c r="B162" s="10">
        <v>1728</v>
      </c>
      <c r="C162" s="10">
        <v>64</v>
      </c>
      <c r="D162" s="11"/>
      <c r="E162" s="11"/>
    </row>
    <row r="163" spans="1:5" ht="28" customHeight="1" x14ac:dyDescent="0.3">
      <c r="A163" s="10">
        <v>5</v>
      </c>
      <c r="B163" s="10">
        <v>4164</v>
      </c>
      <c r="C163" s="10">
        <v>62</v>
      </c>
      <c r="D163" s="11"/>
      <c r="E163" s="11"/>
    </row>
    <row r="164" spans="1:5" ht="28" customHeight="1" x14ac:dyDescent="0.3">
      <c r="A164" s="10">
        <v>3</v>
      </c>
      <c r="B164" s="10">
        <v>1619</v>
      </c>
      <c r="C164" s="10">
        <v>93</v>
      </c>
      <c r="D164" s="11"/>
      <c r="E164" s="11"/>
    </row>
    <row r="165" spans="1:5" ht="28" customHeight="1" x14ac:dyDescent="0.3">
      <c r="A165" s="10">
        <v>3</v>
      </c>
      <c r="B165" s="10">
        <v>1813</v>
      </c>
      <c r="C165" s="10">
        <v>83</v>
      </c>
      <c r="D165" s="11"/>
      <c r="E165" s="11"/>
    </row>
    <row r="166" spans="1:5" ht="28" customHeight="1" x14ac:dyDescent="0.3">
      <c r="A166" s="10">
        <v>5</v>
      </c>
      <c r="B166" s="10">
        <v>2011</v>
      </c>
      <c r="C166" s="10">
        <v>97</v>
      </c>
      <c r="D166" s="11"/>
      <c r="E166" s="11"/>
    </row>
    <row r="167" spans="1:5" ht="28" customHeight="1" x14ac:dyDescent="0.3">
      <c r="A167" s="10">
        <v>4</v>
      </c>
      <c r="B167" s="10">
        <v>3115</v>
      </c>
      <c r="C167" s="10">
        <v>73</v>
      </c>
      <c r="D167" s="11"/>
      <c r="E167" s="11"/>
    </row>
    <row r="168" spans="1:5" ht="28" customHeight="1" x14ac:dyDescent="0.3">
      <c r="A168" s="10">
        <v>6</v>
      </c>
      <c r="B168" s="10">
        <v>4239</v>
      </c>
      <c r="C168" s="10">
        <v>71</v>
      </c>
      <c r="D168" s="11"/>
      <c r="E168" s="11"/>
    </row>
    <row r="169" spans="1:5" ht="28" customHeight="1" x14ac:dyDescent="0.3">
      <c r="A169" s="10">
        <v>4</v>
      </c>
      <c r="B169" s="10">
        <v>1357</v>
      </c>
      <c r="C169" s="10">
        <v>99</v>
      </c>
      <c r="D169" s="11"/>
      <c r="E169" s="11"/>
    </row>
    <row r="170" spans="1:5" ht="28" customHeight="1" x14ac:dyDescent="0.3">
      <c r="A170" s="10">
        <v>3</v>
      </c>
      <c r="B170" s="10">
        <v>3230</v>
      </c>
      <c r="C170" s="10">
        <v>82</v>
      </c>
      <c r="D170" s="11"/>
      <c r="E170" s="11"/>
    </row>
    <row r="171" spans="1:5" ht="28" customHeight="1" x14ac:dyDescent="0.3">
      <c r="A171" s="10">
        <v>2</v>
      </c>
      <c r="B171" s="10">
        <v>1547</v>
      </c>
      <c r="C171" s="10">
        <v>70</v>
      </c>
      <c r="D171" s="11"/>
      <c r="E171" s="11"/>
    </row>
    <row r="172" spans="1:5" ht="28" customHeight="1" x14ac:dyDescent="0.3">
      <c r="A172" s="10">
        <v>1</v>
      </c>
      <c r="B172" s="10">
        <v>2707</v>
      </c>
      <c r="C172" s="10">
        <v>94</v>
      </c>
      <c r="D172" s="11"/>
      <c r="E172" s="11"/>
    </row>
    <row r="173" spans="1:5" ht="28" customHeight="1" x14ac:dyDescent="0.3">
      <c r="A173" s="10">
        <v>1</v>
      </c>
      <c r="B173" s="10">
        <v>1321</v>
      </c>
      <c r="C173" s="10">
        <v>73</v>
      </c>
      <c r="D173" s="11"/>
      <c r="E173" s="11"/>
    </row>
    <row r="174" spans="1:5" ht="28" customHeight="1" x14ac:dyDescent="0.3">
      <c r="A174" s="10">
        <v>2</v>
      </c>
      <c r="B174" s="10">
        <v>3353</v>
      </c>
      <c r="C174" s="10">
        <v>78</v>
      </c>
      <c r="D174" s="11"/>
      <c r="E174" s="11"/>
    </row>
    <row r="175" spans="1:5" ht="28" customHeight="1" x14ac:dyDescent="0.3">
      <c r="A175" s="10">
        <v>1</v>
      </c>
      <c r="B175" s="10">
        <v>2776</v>
      </c>
      <c r="C175" s="10">
        <v>90</v>
      </c>
      <c r="D175" s="11"/>
      <c r="E175" s="11"/>
    </row>
    <row r="176" spans="1:5" ht="28" customHeight="1" x14ac:dyDescent="0.3">
      <c r="A176" s="10">
        <v>5</v>
      </c>
      <c r="B176" s="10">
        <v>3178</v>
      </c>
      <c r="C176" s="10">
        <v>75</v>
      </c>
      <c r="D176" s="11"/>
      <c r="E176" s="11"/>
    </row>
    <row r="177" spans="1:5" ht="28" customHeight="1" x14ac:dyDescent="0.3">
      <c r="A177" s="10">
        <v>3</v>
      </c>
      <c r="B177" s="10">
        <v>2253</v>
      </c>
      <c r="C177" s="10">
        <v>74</v>
      </c>
      <c r="D177" s="11"/>
      <c r="E177" s="11"/>
    </row>
    <row r="178" spans="1:5" ht="28" customHeight="1" x14ac:dyDescent="0.3">
      <c r="A178" s="10">
        <v>2</v>
      </c>
      <c r="B178" s="10">
        <v>2495</v>
      </c>
      <c r="C178" s="10">
        <v>90</v>
      </c>
      <c r="D178" s="11"/>
      <c r="E178" s="11"/>
    </row>
    <row r="179" spans="1:5" ht="28" customHeight="1" x14ac:dyDescent="0.3">
      <c r="A179" s="10">
        <v>6</v>
      </c>
      <c r="B179" s="10">
        <v>3271</v>
      </c>
      <c r="C179" s="10">
        <v>100</v>
      </c>
      <c r="D179" s="11"/>
      <c r="E179" s="11"/>
    </row>
    <row r="180" spans="1:5" ht="28" customHeight="1" x14ac:dyDescent="0.3">
      <c r="A180" s="10">
        <v>1</v>
      </c>
      <c r="B180" s="10">
        <v>1840</v>
      </c>
      <c r="C180" s="10">
        <v>84</v>
      </c>
      <c r="D180" s="11"/>
      <c r="E180" s="11"/>
    </row>
    <row r="181" spans="1:5" ht="28" customHeight="1" x14ac:dyDescent="0.3">
      <c r="A181" s="10">
        <v>1</v>
      </c>
      <c r="B181" s="10">
        <v>3198</v>
      </c>
      <c r="C181" s="10">
        <v>91</v>
      </c>
      <c r="D181" s="11"/>
      <c r="E181" s="11"/>
    </row>
    <row r="182" spans="1:5" ht="28" customHeight="1" x14ac:dyDescent="0.3">
      <c r="A182" s="10">
        <v>1</v>
      </c>
      <c r="B182" s="10">
        <v>3583</v>
      </c>
      <c r="C182" s="10">
        <v>66</v>
      </c>
      <c r="D182" s="11"/>
      <c r="E182" s="11"/>
    </row>
    <row r="183" spans="1:5" ht="28" customHeight="1" x14ac:dyDescent="0.3">
      <c r="A183" s="10">
        <v>6</v>
      </c>
      <c r="B183" s="10">
        <v>2552</v>
      </c>
      <c r="C183" s="10">
        <v>82</v>
      </c>
      <c r="D183" s="11"/>
      <c r="E183" s="11"/>
    </row>
    <row r="184" spans="1:5" ht="28" customHeight="1" x14ac:dyDescent="0.3">
      <c r="A184" s="10">
        <v>5</v>
      </c>
      <c r="B184" s="10">
        <v>3490</v>
      </c>
      <c r="C184" s="10">
        <v>86</v>
      </c>
      <c r="D184" s="11"/>
      <c r="E184" s="11"/>
    </row>
    <row r="185" spans="1:5" ht="28" customHeight="1" x14ac:dyDescent="0.3">
      <c r="A185" s="10">
        <v>4</v>
      </c>
      <c r="B185" s="10">
        <v>2946</v>
      </c>
      <c r="C185" s="10">
        <v>55</v>
      </c>
      <c r="D185" s="11"/>
      <c r="E185" s="11"/>
    </row>
    <row r="186" spans="1:5" ht="28" customHeight="1" x14ac:dyDescent="0.3">
      <c r="A186" s="10">
        <v>5</v>
      </c>
      <c r="B186" s="10">
        <v>2713</v>
      </c>
      <c r="C186" s="10">
        <v>65</v>
      </c>
      <c r="D186" s="11"/>
      <c r="E186" s="11"/>
    </row>
    <row r="187" spans="1:5" ht="28" customHeight="1" x14ac:dyDescent="0.3">
      <c r="A187" s="10">
        <v>4</v>
      </c>
      <c r="B187" s="10">
        <v>3466</v>
      </c>
      <c r="C187" s="10">
        <v>91</v>
      </c>
      <c r="D187" s="11"/>
      <c r="E187" s="11"/>
    </row>
    <row r="188" spans="1:5" ht="28" customHeight="1" x14ac:dyDescent="0.3">
      <c r="A188" s="10">
        <v>3</v>
      </c>
      <c r="B188" s="10">
        <v>2698</v>
      </c>
      <c r="C188" s="10">
        <v>77</v>
      </c>
      <c r="D188" s="11"/>
      <c r="E188" s="11"/>
    </row>
    <row r="189" spans="1:5" ht="28" customHeight="1" x14ac:dyDescent="0.3">
      <c r="A189" s="10">
        <v>4</v>
      </c>
      <c r="B189" s="10">
        <v>1943</v>
      </c>
      <c r="C189" s="10">
        <v>64</v>
      </c>
      <c r="D189" s="11"/>
      <c r="E189" s="11"/>
    </row>
    <row r="190" spans="1:5" ht="28" customHeight="1" x14ac:dyDescent="0.3">
      <c r="A190" s="10">
        <v>2</v>
      </c>
      <c r="B190" s="10">
        <v>1772</v>
      </c>
      <c r="C190" s="10">
        <v>69</v>
      </c>
      <c r="D190" s="11"/>
      <c r="E190" s="11"/>
    </row>
    <row r="191" spans="1:5" ht="28" customHeight="1" x14ac:dyDescent="0.3">
      <c r="A191" s="10">
        <v>2</v>
      </c>
      <c r="B191" s="10">
        <v>4135</v>
      </c>
      <c r="C191" s="10">
        <v>73</v>
      </c>
      <c r="D191" s="11"/>
      <c r="E191" s="11"/>
    </row>
    <row r="192" spans="1:5" ht="28" customHeight="1" x14ac:dyDescent="0.3">
      <c r="A192" s="10">
        <v>3</v>
      </c>
      <c r="B192" s="10">
        <v>4126</v>
      </c>
      <c r="C192" s="10">
        <v>84</v>
      </c>
      <c r="D192" s="11"/>
      <c r="E192" s="11"/>
    </row>
    <row r="193" spans="1:5" ht="28" customHeight="1" x14ac:dyDescent="0.3">
      <c r="A193" s="10">
        <v>2</v>
      </c>
      <c r="B193" s="10">
        <v>3987</v>
      </c>
      <c r="C193" s="10">
        <v>71</v>
      </c>
      <c r="D193" s="11"/>
      <c r="E193" s="11"/>
    </row>
    <row r="194" spans="1:5" ht="28" customHeight="1" x14ac:dyDescent="0.3">
      <c r="A194" s="10">
        <v>6</v>
      </c>
      <c r="B194" s="10">
        <v>1716</v>
      </c>
      <c r="C194" s="10">
        <v>79</v>
      </c>
      <c r="D194" s="11"/>
      <c r="E194" s="11"/>
    </row>
    <row r="195" spans="1:5" ht="28" customHeight="1" x14ac:dyDescent="0.3">
      <c r="A195" s="10">
        <v>4</v>
      </c>
      <c r="B195" s="10">
        <v>4233</v>
      </c>
      <c r="C195" s="10">
        <v>68</v>
      </c>
      <c r="D195" s="11"/>
      <c r="E195" s="11"/>
    </row>
    <row r="196" spans="1:5" ht="28" customHeight="1" x14ac:dyDescent="0.3">
      <c r="A196" s="10">
        <v>1</v>
      </c>
      <c r="B196" s="10">
        <v>4253</v>
      </c>
      <c r="C196" s="10">
        <v>99</v>
      </c>
      <c r="D196" s="11"/>
      <c r="E196" s="11"/>
    </row>
    <row r="197" spans="1:5" ht="28" customHeight="1" x14ac:dyDescent="0.3">
      <c r="A197" s="10">
        <v>6</v>
      </c>
      <c r="B197" s="10">
        <v>3597</v>
      </c>
      <c r="C197" s="10">
        <v>60</v>
      </c>
      <c r="D197" s="11"/>
      <c r="E197" s="11"/>
    </row>
    <row r="198" spans="1:5" ht="28" customHeight="1" x14ac:dyDescent="0.3">
      <c r="A198" s="10">
        <v>1</v>
      </c>
      <c r="B198" s="10">
        <v>1633</v>
      </c>
      <c r="C198" s="10">
        <v>72</v>
      </c>
      <c r="D198" s="11"/>
      <c r="E198" s="11"/>
    </row>
    <row r="199" spans="1:5" ht="28" customHeight="1" x14ac:dyDescent="0.3">
      <c r="A199" s="10">
        <v>5</v>
      </c>
      <c r="B199" s="10">
        <v>3861</v>
      </c>
      <c r="C199" s="10">
        <v>92</v>
      </c>
      <c r="D199" s="11"/>
      <c r="E199" s="11"/>
    </row>
    <row r="200" spans="1:5" ht="28" customHeight="1" x14ac:dyDescent="0.3">
      <c r="A200" s="10">
        <v>4</v>
      </c>
      <c r="B200" s="10">
        <v>1639</v>
      </c>
      <c r="C200" s="10">
        <v>80</v>
      </c>
      <c r="D200" s="11"/>
      <c r="E200" s="11"/>
    </row>
    <row r="201" spans="1:5" ht="28" customHeight="1" x14ac:dyDescent="0.3">
      <c r="A201" s="10">
        <v>5</v>
      </c>
      <c r="B201" s="10">
        <v>2594</v>
      </c>
      <c r="C201" s="10">
        <v>67</v>
      </c>
      <c r="D201" s="11"/>
      <c r="E201" s="11"/>
    </row>
    <row r="202" spans="1:5" ht="28" customHeight="1" x14ac:dyDescent="0.3">
      <c r="A202" s="10">
        <v>2</v>
      </c>
      <c r="B202" s="10">
        <v>1969</v>
      </c>
      <c r="C202" s="10">
        <v>57</v>
      </c>
      <c r="D202" s="11"/>
      <c r="E202" s="11"/>
    </row>
    <row r="203" spans="1:5" ht="28" customHeight="1" x14ac:dyDescent="0.3">
      <c r="A203" s="10">
        <v>3</v>
      </c>
      <c r="B203" s="10">
        <v>4277</v>
      </c>
      <c r="C203" s="10"/>
      <c r="D203" s="11"/>
      <c r="E203" s="11"/>
    </row>
    <row r="204" spans="1:5" ht="28" customHeight="1" x14ac:dyDescent="0.3">
      <c r="A204" s="10">
        <v>3</v>
      </c>
      <c r="B204" s="10">
        <v>1813</v>
      </c>
      <c r="C204" s="10">
        <v>88</v>
      </c>
      <c r="D204" s="11"/>
      <c r="E204" s="11"/>
    </row>
    <row r="205" spans="1:5" ht="28" customHeight="1" x14ac:dyDescent="0.3">
      <c r="A205" s="10">
        <v>6</v>
      </c>
      <c r="B205" s="10">
        <v>2230</v>
      </c>
      <c r="C205" s="10">
        <v>76</v>
      </c>
      <c r="D205" s="11"/>
      <c r="E205" s="11"/>
    </row>
    <row r="206" spans="1:5" ht="28" customHeight="1" x14ac:dyDescent="0.3">
      <c r="A206" s="10">
        <v>4</v>
      </c>
      <c r="B206" s="10">
        <v>1654</v>
      </c>
      <c r="C206" s="10">
        <v>96</v>
      </c>
      <c r="D206" s="11"/>
      <c r="E206" s="11"/>
    </row>
    <row r="207" spans="1:5" ht="28" customHeight="1" x14ac:dyDescent="0.3">
      <c r="A207" s="10">
        <v>1</v>
      </c>
      <c r="B207" s="10">
        <v>4167</v>
      </c>
      <c r="C207" s="10">
        <v>60</v>
      </c>
      <c r="D207" s="11"/>
      <c r="E207" s="11"/>
    </row>
    <row r="208" spans="1:5" ht="28" customHeight="1" x14ac:dyDescent="0.3">
      <c r="A208" s="10">
        <v>5</v>
      </c>
      <c r="B208" s="10">
        <v>3558</v>
      </c>
      <c r="C208" s="10">
        <v>68</v>
      </c>
      <c r="D208" s="11"/>
      <c r="E208" s="11"/>
    </row>
    <row r="209" spans="1:5" ht="28" customHeight="1" x14ac:dyDescent="0.3">
      <c r="A209" s="10">
        <v>2</v>
      </c>
      <c r="B209" s="10">
        <v>1380</v>
      </c>
      <c r="C209" s="10">
        <v>76</v>
      </c>
      <c r="D209" s="11"/>
      <c r="E209" s="11"/>
    </row>
    <row r="210" spans="1:5" ht="28" customHeight="1" x14ac:dyDescent="0.3">
      <c r="A210" s="10">
        <v>5</v>
      </c>
      <c r="B210" s="10">
        <v>2378</v>
      </c>
      <c r="C210" s="10">
        <v>99</v>
      </c>
      <c r="D210" s="11"/>
      <c r="E210" s="11"/>
    </row>
    <row r="211" spans="1:5" ht="28" customHeight="1" x14ac:dyDescent="0.3">
      <c r="A211" s="10">
        <v>1</v>
      </c>
      <c r="B211" s="10">
        <v>2767</v>
      </c>
      <c r="C211" s="10">
        <v>76</v>
      </c>
      <c r="D211" s="11"/>
      <c r="E211" s="11"/>
    </row>
    <row r="212" spans="1:5" ht="28" customHeight="1" x14ac:dyDescent="0.3">
      <c r="A212" s="10">
        <v>5</v>
      </c>
      <c r="B212" s="10">
        <v>2582</v>
      </c>
      <c r="C212" s="10">
        <v>100</v>
      </c>
      <c r="D212" s="11"/>
      <c r="E212" s="11"/>
    </row>
    <row r="213" spans="1:5" ht="28" customHeight="1" x14ac:dyDescent="0.3">
      <c r="A213" s="10">
        <v>6</v>
      </c>
      <c r="B213" s="10">
        <v>1519</v>
      </c>
      <c r="C213" s="10">
        <v>78</v>
      </c>
      <c r="D213" s="11"/>
      <c r="E213" s="11"/>
    </row>
    <row r="214" spans="1:5" ht="28" customHeight="1" x14ac:dyDescent="0.3">
      <c r="A214" s="10">
        <v>3</v>
      </c>
      <c r="B214" s="10">
        <v>2976</v>
      </c>
      <c r="C214" s="10">
        <v>80</v>
      </c>
      <c r="D214" s="11"/>
      <c r="E214" s="11"/>
    </row>
    <row r="215" spans="1:5" ht="28" customHeight="1" x14ac:dyDescent="0.3">
      <c r="A215" s="10">
        <v>1</v>
      </c>
      <c r="B215" s="10">
        <v>2308</v>
      </c>
      <c r="C215" s="10">
        <v>80</v>
      </c>
      <c r="D215" s="11"/>
      <c r="E215" s="11"/>
    </row>
    <row r="216" spans="1:5" ht="28" customHeight="1" x14ac:dyDescent="0.3">
      <c r="A216" s="10">
        <v>5</v>
      </c>
      <c r="B216" s="10">
        <v>2390</v>
      </c>
      <c r="C216" s="10">
        <v>99</v>
      </c>
      <c r="D216" s="11"/>
      <c r="E216" s="11"/>
    </row>
    <row r="217" spans="1:5" ht="28" customHeight="1" x14ac:dyDescent="0.3">
      <c r="A217" s="10">
        <v>6</v>
      </c>
      <c r="B217" s="10">
        <v>3216</v>
      </c>
      <c r="C217" s="10">
        <v>74</v>
      </c>
      <c r="D217" s="11"/>
      <c r="E217" s="11"/>
    </row>
    <row r="218" spans="1:5" ht="28" customHeight="1" x14ac:dyDescent="0.3">
      <c r="A218" s="10">
        <v>4</v>
      </c>
      <c r="B218" s="10">
        <v>1968</v>
      </c>
      <c r="C218" s="10">
        <v>82</v>
      </c>
      <c r="D218" s="11"/>
      <c r="E218" s="11"/>
    </row>
    <row r="219" spans="1:5" ht="28" customHeight="1" x14ac:dyDescent="0.3">
      <c r="A219" s="10">
        <v>5</v>
      </c>
      <c r="B219" s="10">
        <v>1742</v>
      </c>
      <c r="C219" s="10">
        <v>79</v>
      </c>
      <c r="D219" s="11"/>
      <c r="E219" s="11"/>
    </row>
    <row r="220" spans="1:5" ht="28" customHeight="1" x14ac:dyDescent="0.3">
      <c r="A220" s="10">
        <v>4</v>
      </c>
      <c r="B220" s="10">
        <v>2771</v>
      </c>
      <c r="C220" s="10">
        <v>85</v>
      </c>
      <c r="D220" s="11"/>
      <c r="E220" s="11"/>
    </row>
    <row r="221" spans="1:5" ht="28" customHeight="1" x14ac:dyDescent="0.3">
      <c r="A221" s="10">
        <v>1</v>
      </c>
      <c r="B221" s="10">
        <v>1668</v>
      </c>
      <c r="C221" s="10">
        <v>93</v>
      </c>
      <c r="D221" s="11"/>
      <c r="E221" s="11"/>
    </row>
    <row r="222" spans="1:5" ht="28" customHeight="1" x14ac:dyDescent="0.3">
      <c r="A222" s="10">
        <v>2</v>
      </c>
      <c r="B222" s="10">
        <v>2091</v>
      </c>
      <c r="C222" s="10">
        <v>63</v>
      </c>
      <c r="D222" s="11"/>
      <c r="E222" s="11"/>
    </row>
    <row r="223" spans="1:5" ht="28" customHeight="1" x14ac:dyDescent="0.3">
      <c r="A223" s="10">
        <v>1</v>
      </c>
      <c r="B223" s="10">
        <v>2733</v>
      </c>
      <c r="C223" s="10">
        <v>67</v>
      </c>
      <c r="D223" s="11"/>
      <c r="E223" s="11"/>
    </row>
    <row r="224" spans="1:5" ht="28" customHeight="1" x14ac:dyDescent="0.3">
      <c r="A224" s="10">
        <v>5</v>
      </c>
      <c r="B224" s="10">
        <v>3007</v>
      </c>
      <c r="C224" s="10">
        <v>84</v>
      </c>
      <c r="D224" s="11"/>
      <c r="E224" s="11"/>
    </row>
    <row r="225" spans="1:5" ht="28" customHeight="1" x14ac:dyDescent="0.3">
      <c r="A225" s="10">
        <v>3</v>
      </c>
      <c r="B225" s="10">
        <v>3719</v>
      </c>
      <c r="C225" s="10">
        <v>93</v>
      </c>
      <c r="D225" s="11"/>
      <c r="E225" s="11"/>
    </row>
    <row r="226" spans="1:5" ht="28" customHeight="1" x14ac:dyDescent="0.3">
      <c r="A226" s="10">
        <v>6</v>
      </c>
      <c r="B226" s="10">
        <v>2285</v>
      </c>
      <c r="C226" s="10">
        <v>79</v>
      </c>
      <c r="D226" s="11"/>
      <c r="E226" s="11"/>
    </row>
    <row r="227" spans="1:5" ht="28" customHeight="1" x14ac:dyDescent="0.3">
      <c r="A227" s="10">
        <v>2</v>
      </c>
      <c r="B227" s="10">
        <v>4287</v>
      </c>
      <c r="C227" s="10">
        <v>86</v>
      </c>
      <c r="D227" s="11"/>
      <c r="E227" s="11"/>
    </row>
    <row r="228" spans="1:5" ht="28" customHeight="1" x14ac:dyDescent="0.3">
      <c r="A228" s="10">
        <v>6</v>
      </c>
      <c r="B228" s="10">
        <v>2284</v>
      </c>
      <c r="C228" s="10">
        <v>95</v>
      </c>
      <c r="D228" s="11"/>
      <c r="E228" s="11"/>
    </row>
    <row r="229" spans="1:5" ht="28" customHeight="1" x14ac:dyDescent="0.3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topLeftCell="A7" workbookViewId="0">
      <selection activeCell="J21" sqref="J21"/>
    </sheetView>
  </sheetViews>
  <sheetFormatPr baseColWidth="10" defaultColWidth="9.1640625" defaultRowHeight="26" x14ac:dyDescent="0.3"/>
  <cols>
    <col min="1" max="1" width="28.83203125" style="12" customWidth="1"/>
    <col min="2" max="2" width="30.5" style="12" customWidth="1"/>
    <col min="3" max="3" width="27.83203125" style="12" customWidth="1"/>
    <col min="4" max="5" width="7.1640625" style="3" customWidth="1"/>
    <col min="6" max="7" width="7.1640625" style="1" customWidth="1"/>
    <col min="8" max="8" width="34.1640625" style="1" customWidth="1"/>
    <col min="9" max="9" width="31.3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3"/>
      <c r="J2" s="6"/>
    </row>
    <row r="3" spans="1:10" ht="28" customHeight="1" x14ac:dyDescent="0.3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8">
        <f>COUNTA(B:B)-1</f>
        <v>1012</v>
      </c>
      <c r="J3" s="6"/>
    </row>
    <row r="4" spans="1:10" ht="28" customHeight="1" x14ac:dyDescent="0.3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8">
        <f>COUNT(C:C)</f>
        <v>1012</v>
      </c>
      <c r="J4" s="6"/>
    </row>
    <row r="5" spans="1:10" ht="28" customHeight="1" x14ac:dyDescent="0.3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8"/>
      <c r="J5" s="6"/>
    </row>
    <row r="6" spans="1:10" ht="28" customHeight="1" x14ac:dyDescent="0.3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17">
        <f>SUM(C:C)</f>
        <v>109827871.05999991</v>
      </c>
      <c r="J6" s="6"/>
    </row>
    <row r="7" spans="1:10" ht="28" customHeight="1" x14ac:dyDescent="0.3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8"/>
      <c r="J7" s="6"/>
    </row>
    <row r="8" spans="1:10" ht="28" customHeight="1" x14ac:dyDescent="0.3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17">
        <f>MAX(C:C)</f>
        <v>12407482</v>
      </c>
      <c r="J8" s="6"/>
    </row>
    <row r="9" spans="1:10" ht="28" customHeight="1" x14ac:dyDescent="0.3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17">
        <f>MIN(C:C)</f>
        <v>-1334</v>
      </c>
      <c r="J9" s="6"/>
    </row>
    <row r="10" spans="1:10" ht="28" customHeight="1" x14ac:dyDescent="0.3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17">
        <f>I8-I9</f>
        <v>12408816</v>
      </c>
      <c r="J10" s="6"/>
    </row>
    <row r="11" spans="1:10" ht="28" customHeight="1" x14ac:dyDescent="0.3">
      <c r="A11" s="10">
        <v>3</v>
      </c>
      <c r="B11" s="10">
        <v>12993</v>
      </c>
      <c r="C11" s="14">
        <v>34624.28</v>
      </c>
      <c r="D11" s="2"/>
      <c r="E11" s="2"/>
      <c r="G11" s="6"/>
      <c r="H11" s="15"/>
      <c r="I11" s="16"/>
      <c r="J11" s="6"/>
    </row>
    <row r="12" spans="1:10" ht="28" customHeight="1" x14ac:dyDescent="0.3">
      <c r="A12" s="10">
        <v>3</v>
      </c>
      <c r="B12" s="10">
        <v>13246</v>
      </c>
      <c r="C12" s="14">
        <v>7769.3</v>
      </c>
      <c r="D12" s="2"/>
      <c r="E12" s="2"/>
      <c r="G12" s="6"/>
      <c r="H12" s="15" t="s">
        <v>18</v>
      </c>
      <c r="I12" s="21">
        <f>AVERAGE(C:C)</f>
        <v>108525.56428853747</v>
      </c>
      <c r="J12" s="6"/>
    </row>
    <row r="13" spans="1:10" ht="28" customHeight="1" x14ac:dyDescent="0.3">
      <c r="A13" s="10">
        <v>3</v>
      </c>
      <c r="B13" s="10">
        <v>13930</v>
      </c>
      <c r="C13" s="14">
        <v>32554.240000000002</v>
      </c>
      <c r="D13" s="2"/>
      <c r="E13" s="2"/>
      <c r="G13" s="6"/>
      <c r="H13" s="15" t="s">
        <v>19</v>
      </c>
      <c r="I13" s="21">
        <f>MEDIAN(C:C)</f>
        <v>28790.97</v>
      </c>
      <c r="J13" s="6"/>
    </row>
    <row r="14" spans="1:10" ht="28" customHeight="1" x14ac:dyDescent="0.3">
      <c r="A14" s="10">
        <v>3</v>
      </c>
      <c r="B14" s="10">
        <v>14531</v>
      </c>
      <c r="C14" s="14">
        <v>23142.93</v>
      </c>
      <c r="D14" s="2"/>
      <c r="E14" s="2"/>
      <c r="G14" s="6"/>
      <c r="H14" s="15" t="s">
        <v>20</v>
      </c>
      <c r="I14" s="21" cm="1">
        <f t="array" ref="I14:I15">_xlfn.MODE.MULT(C:C)</f>
        <v>89091</v>
      </c>
      <c r="J14" s="6"/>
    </row>
    <row r="15" spans="1:10" ht="28" customHeight="1" x14ac:dyDescent="0.3">
      <c r="A15" s="10">
        <v>3</v>
      </c>
      <c r="B15" s="10">
        <v>14652</v>
      </c>
      <c r="C15" s="14">
        <v>23252.67</v>
      </c>
      <c r="D15" s="2"/>
      <c r="E15" s="2"/>
      <c r="G15" s="6"/>
      <c r="H15" s="15"/>
      <c r="I15" s="21">
        <v>119268</v>
      </c>
      <c r="J15" s="6"/>
    </row>
    <row r="16" spans="1:10" ht="28" customHeight="1" x14ac:dyDescent="0.3">
      <c r="A16" s="10">
        <v>3</v>
      </c>
      <c r="B16" s="10">
        <v>14945</v>
      </c>
      <c r="C16" s="14">
        <v>16864</v>
      </c>
      <c r="D16" s="2"/>
      <c r="E16" s="2"/>
      <c r="G16" s="6"/>
      <c r="H16" s="15"/>
      <c r="I16" s="16"/>
      <c r="J16" s="6"/>
    </row>
    <row r="17" spans="1:10" ht="28" customHeight="1" x14ac:dyDescent="0.3">
      <c r="A17" s="10">
        <v>3</v>
      </c>
      <c r="B17" s="10">
        <v>15221</v>
      </c>
      <c r="C17" s="14">
        <v>11120.32</v>
      </c>
      <c r="D17" s="2"/>
      <c r="E17" s="2"/>
      <c r="G17" s="6"/>
      <c r="H17" s="15"/>
      <c r="I17" s="16"/>
      <c r="J17" s="6"/>
    </row>
    <row r="18" spans="1:10" ht="28" customHeight="1" x14ac:dyDescent="0.3">
      <c r="A18" s="10">
        <v>3</v>
      </c>
      <c r="B18" s="10">
        <v>15448</v>
      </c>
      <c r="C18" s="14">
        <v>40807.25</v>
      </c>
      <c r="D18" s="2"/>
      <c r="E18" s="2"/>
      <c r="G18" s="6"/>
      <c r="H18" s="15" t="s">
        <v>28</v>
      </c>
      <c r="I18" s="16">
        <f>_xlfn.VAR.S(C:C)</f>
        <v>247486157028.39114</v>
      </c>
      <c r="J18" s="6"/>
    </row>
    <row r="19" spans="1:10" ht="28" customHeight="1" x14ac:dyDescent="0.3">
      <c r="A19" s="10">
        <v>3</v>
      </c>
      <c r="B19" s="10">
        <v>15641</v>
      </c>
      <c r="C19" s="14">
        <v>13492</v>
      </c>
      <c r="D19" s="2"/>
      <c r="E19" s="2"/>
      <c r="H19" s="15" t="s">
        <v>29</v>
      </c>
      <c r="I19" s="21">
        <f>_xlfn.STDEV.S(C:C)</f>
        <v>497479.80564882344</v>
      </c>
    </row>
    <row r="20" spans="1:10" ht="28" customHeight="1" x14ac:dyDescent="0.3">
      <c r="A20" s="10">
        <v>3</v>
      </c>
      <c r="B20" s="10">
        <v>15792</v>
      </c>
      <c r="C20" s="14">
        <v>90259</v>
      </c>
      <c r="D20" s="2"/>
      <c r="E20" s="2"/>
      <c r="H20" s="16"/>
      <c r="I20" s="16"/>
    </row>
    <row r="21" spans="1:10" ht="28" customHeight="1" x14ac:dyDescent="0.3">
      <c r="A21" s="10">
        <v>3</v>
      </c>
      <c r="B21" s="10">
        <v>15935</v>
      </c>
      <c r="C21" s="14">
        <v>34599</v>
      </c>
      <c r="D21" s="2"/>
      <c r="E21" s="2"/>
      <c r="H21" s="16" t="s">
        <v>31</v>
      </c>
      <c r="I21" s="16"/>
    </row>
    <row r="22" spans="1:10" ht="28" customHeight="1" x14ac:dyDescent="0.3">
      <c r="A22" s="10">
        <v>3</v>
      </c>
      <c r="B22" s="10">
        <v>16127</v>
      </c>
      <c r="C22" s="14">
        <v>30689.16</v>
      </c>
      <c r="D22" s="2"/>
      <c r="E22" s="2"/>
      <c r="H22" s="16" t="s">
        <v>32</v>
      </c>
      <c r="I22" s="16"/>
    </row>
    <row r="23" spans="1:10" ht="28" customHeight="1" x14ac:dyDescent="0.3">
      <c r="A23" s="10">
        <v>3</v>
      </c>
      <c r="B23" s="10">
        <v>16171</v>
      </c>
      <c r="C23" s="14">
        <v>27026.47</v>
      </c>
      <c r="D23" s="2"/>
      <c r="E23" s="2"/>
    </row>
    <row r="24" spans="1:10" ht="28" customHeight="1" x14ac:dyDescent="0.3">
      <c r="A24" s="10">
        <v>3</v>
      </c>
      <c r="B24" s="10">
        <v>16536</v>
      </c>
      <c r="C24" s="14">
        <v>21742.41</v>
      </c>
      <c r="D24" s="2"/>
      <c r="E24" s="2"/>
    </row>
    <row r="25" spans="1:10" ht="28" customHeight="1" x14ac:dyDescent="0.3">
      <c r="A25" s="10">
        <v>3</v>
      </c>
      <c r="B25" s="10">
        <v>16580</v>
      </c>
      <c r="C25" s="14">
        <v>30237.68</v>
      </c>
      <c r="D25" s="2"/>
      <c r="E25" s="2"/>
    </row>
    <row r="26" spans="1:10" ht="28" customHeight="1" x14ac:dyDescent="0.3">
      <c r="A26" s="10">
        <v>3</v>
      </c>
      <c r="B26" s="10">
        <v>17344</v>
      </c>
      <c r="C26" s="14">
        <v>14987.16</v>
      </c>
      <c r="D26" s="2"/>
      <c r="E26" s="2"/>
    </row>
    <row r="27" spans="1:10" ht="28" customHeight="1" x14ac:dyDescent="0.3">
      <c r="A27" s="10">
        <v>3</v>
      </c>
      <c r="B27" s="10">
        <v>17865</v>
      </c>
      <c r="C27" s="14">
        <v>31956.93</v>
      </c>
      <c r="D27" s="2"/>
      <c r="E27" s="2"/>
    </row>
    <row r="28" spans="1:10" ht="28" customHeight="1" x14ac:dyDescent="0.3">
      <c r="A28" s="10">
        <v>3</v>
      </c>
      <c r="B28" s="10">
        <v>18049</v>
      </c>
      <c r="C28" s="14">
        <v>77706</v>
      </c>
      <c r="D28" s="2"/>
      <c r="E28" s="2"/>
    </row>
    <row r="29" spans="1:10" ht="28" customHeight="1" x14ac:dyDescent="0.3">
      <c r="A29" s="10">
        <v>3</v>
      </c>
      <c r="B29" s="10">
        <v>18170</v>
      </c>
      <c r="C29" s="14">
        <v>15935.1</v>
      </c>
      <c r="D29" s="2"/>
      <c r="E29" s="2"/>
    </row>
    <row r="30" spans="1:10" ht="28" customHeight="1" x14ac:dyDescent="0.3">
      <c r="A30" s="10">
        <v>3</v>
      </c>
      <c r="B30" s="10">
        <v>18320</v>
      </c>
      <c r="C30" s="14">
        <v>24538.17</v>
      </c>
      <c r="D30" s="2"/>
      <c r="E30" s="2"/>
    </row>
    <row r="31" spans="1:10" ht="28" customHeight="1" x14ac:dyDescent="0.3">
      <c r="A31" s="10">
        <v>3</v>
      </c>
      <c r="B31" s="10">
        <v>18718</v>
      </c>
      <c r="C31" s="14">
        <v>16054.18</v>
      </c>
      <c r="D31" s="2"/>
      <c r="E31" s="2"/>
    </row>
    <row r="32" spans="1:10" ht="28" customHeight="1" x14ac:dyDescent="0.3">
      <c r="A32" s="10">
        <v>3</v>
      </c>
      <c r="B32" s="10">
        <v>18795</v>
      </c>
      <c r="C32" s="14">
        <v>19018</v>
      </c>
      <c r="D32" s="2"/>
      <c r="E32" s="2"/>
    </row>
    <row r="33" spans="1:5" ht="28" customHeight="1" x14ac:dyDescent="0.3">
      <c r="A33" s="10">
        <v>3</v>
      </c>
      <c r="B33" s="10">
        <v>19183</v>
      </c>
      <c r="C33" s="14">
        <v>26315.99</v>
      </c>
      <c r="D33" s="2"/>
      <c r="E33" s="2"/>
    </row>
    <row r="34" spans="1:5" ht="28" customHeight="1" x14ac:dyDescent="0.3">
      <c r="A34" s="10">
        <v>3</v>
      </c>
      <c r="B34" s="10">
        <v>19481</v>
      </c>
      <c r="C34" s="14">
        <v>3409</v>
      </c>
      <c r="D34" s="2"/>
      <c r="E34" s="2"/>
    </row>
    <row r="35" spans="1:5" ht="28" customHeight="1" x14ac:dyDescent="0.3">
      <c r="A35" s="10">
        <v>3</v>
      </c>
      <c r="B35" s="10">
        <v>19821</v>
      </c>
      <c r="C35" s="14">
        <v>9762</v>
      </c>
      <c r="D35" s="2"/>
      <c r="E35" s="2"/>
    </row>
    <row r="36" spans="1:5" ht="28" customHeight="1" x14ac:dyDescent="0.3">
      <c r="A36" s="10">
        <v>3</v>
      </c>
      <c r="B36" s="10">
        <v>19837</v>
      </c>
      <c r="C36" s="14">
        <v>26495.91</v>
      </c>
      <c r="D36" s="2"/>
      <c r="E36" s="2"/>
    </row>
    <row r="37" spans="1:5" ht="28" customHeight="1" x14ac:dyDescent="0.3">
      <c r="A37" s="10">
        <v>3</v>
      </c>
      <c r="B37" s="10">
        <v>19996</v>
      </c>
      <c r="C37" s="14">
        <v>7506</v>
      </c>
      <c r="D37" s="2"/>
      <c r="E37" s="2"/>
    </row>
    <row r="38" spans="1:5" ht="28" customHeight="1" x14ac:dyDescent="0.3">
      <c r="A38" s="10">
        <v>3</v>
      </c>
      <c r="B38" s="10">
        <v>20278</v>
      </c>
      <c r="C38" s="14">
        <v>163306</v>
      </c>
      <c r="D38" s="2"/>
      <c r="E38" s="2"/>
    </row>
    <row r="39" spans="1:5" ht="28" customHeight="1" x14ac:dyDescent="0.3">
      <c r="A39" s="10">
        <v>3</v>
      </c>
      <c r="B39" s="10">
        <v>20310</v>
      </c>
      <c r="C39" s="14">
        <v>33633.9</v>
      </c>
      <c r="D39" s="2"/>
      <c r="E39" s="2"/>
    </row>
    <row r="40" spans="1:5" ht="28" customHeight="1" x14ac:dyDescent="0.3">
      <c r="A40" s="10">
        <v>3</v>
      </c>
      <c r="B40" s="10">
        <v>20819</v>
      </c>
      <c r="C40" s="14">
        <v>82613</v>
      </c>
      <c r="D40" s="2"/>
      <c r="E40" s="2"/>
    </row>
    <row r="41" spans="1:5" ht="28" customHeight="1" x14ac:dyDescent="0.3">
      <c r="A41" s="10">
        <v>3</v>
      </c>
      <c r="B41" s="10">
        <v>20920</v>
      </c>
      <c r="C41" s="14">
        <v>23092.89</v>
      </c>
      <c r="D41" s="2"/>
      <c r="E41" s="2"/>
    </row>
    <row r="42" spans="1:5" ht="28" customHeight="1" x14ac:dyDescent="0.3">
      <c r="A42" s="10">
        <v>3</v>
      </c>
      <c r="B42" s="10">
        <v>21012</v>
      </c>
      <c r="C42" s="14">
        <v>2550.87</v>
      </c>
      <c r="D42" s="2"/>
      <c r="E42" s="2"/>
    </row>
    <row r="43" spans="1:5" ht="28" customHeight="1" x14ac:dyDescent="0.3">
      <c r="A43" s="10">
        <v>3</v>
      </c>
      <c r="B43" s="10">
        <v>21260</v>
      </c>
      <c r="C43" s="14">
        <v>15940.39</v>
      </c>
      <c r="D43" s="2"/>
      <c r="E43" s="2"/>
    </row>
    <row r="44" spans="1:5" ht="28" customHeight="1" x14ac:dyDescent="0.3">
      <c r="A44" s="10">
        <v>3</v>
      </c>
      <c r="B44" s="10">
        <v>21542</v>
      </c>
      <c r="C44" s="14">
        <v>13985.21</v>
      </c>
      <c r="D44" s="2"/>
      <c r="E44" s="2"/>
    </row>
    <row r="45" spans="1:5" ht="28" customHeight="1" x14ac:dyDescent="0.3">
      <c r="A45" s="10">
        <v>3</v>
      </c>
      <c r="B45" s="10">
        <v>21937</v>
      </c>
      <c r="C45" s="14">
        <v>13744.81</v>
      </c>
      <c r="D45" s="2"/>
      <c r="E45" s="2"/>
    </row>
    <row r="46" spans="1:5" ht="28" customHeight="1" x14ac:dyDescent="0.3">
      <c r="A46" s="10">
        <v>3</v>
      </c>
      <c r="B46" s="10">
        <v>22052</v>
      </c>
      <c r="C46" s="14">
        <v>27310.97</v>
      </c>
      <c r="D46" s="2"/>
      <c r="E46" s="2"/>
    </row>
    <row r="47" spans="1:5" ht="28" customHeight="1" x14ac:dyDescent="0.3">
      <c r="A47" s="10">
        <v>3</v>
      </c>
      <c r="B47" s="10">
        <v>22357</v>
      </c>
      <c r="C47" s="14">
        <v>30184.71</v>
      </c>
      <c r="D47" s="2"/>
      <c r="E47" s="2"/>
    </row>
    <row r="48" spans="1:5" ht="28" customHeight="1" x14ac:dyDescent="0.3">
      <c r="A48" s="10">
        <v>3</v>
      </c>
      <c r="B48" s="10">
        <v>23498</v>
      </c>
      <c r="C48" s="14">
        <v>72431</v>
      </c>
      <c r="D48" s="2"/>
      <c r="E48" s="2"/>
    </row>
    <row r="49" spans="1:5" ht="28" customHeight="1" x14ac:dyDescent="0.3">
      <c r="A49" s="10">
        <v>3</v>
      </c>
      <c r="B49" s="10">
        <v>23760</v>
      </c>
      <c r="C49" s="14">
        <v>21820.34</v>
      </c>
      <c r="D49" s="2"/>
      <c r="E49" s="2"/>
    </row>
    <row r="50" spans="1:5" ht="28" customHeight="1" x14ac:dyDescent="0.3">
      <c r="A50" s="10">
        <v>3</v>
      </c>
      <c r="B50" s="10">
        <v>23778</v>
      </c>
      <c r="C50" s="14">
        <v>67844</v>
      </c>
      <c r="D50" s="2"/>
      <c r="E50" s="2"/>
    </row>
    <row r="51" spans="1:5" ht="28" customHeight="1" x14ac:dyDescent="0.3">
      <c r="A51" s="10">
        <v>3</v>
      </c>
      <c r="B51" s="10">
        <v>23998</v>
      </c>
      <c r="C51" s="14">
        <v>34319.67</v>
      </c>
      <c r="D51" s="2"/>
      <c r="E51" s="2"/>
    </row>
    <row r="52" spans="1:5" ht="28" customHeight="1" x14ac:dyDescent="0.3">
      <c r="A52" s="10">
        <v>3</v>
      </c>
      <c r="B52" s="10">
        <v>24002</v>
      </c>
      <c r="C52" s="14">
        <v>230.07</v>
      </c>
      <c r="D52" s="2"/>
      <c r="E52" s="2"/>
    </row>
    <row r="53" spans="1:5" ht="28" customHeight="1" x14ac:dyDescent="0.3">
      <c r="A53" s="10">
        <v>3</v>
      </c>
      <c r="B53" s="10">
        <v>24628</v>
      </c>
      <c r="C53" s="14">
        <v>215022</v>
      </c>
      <c r="D53" s="2"/>
      <c r="E53" s="2"/>
    </row>
    <row r="54" spans="1:5" ht="28" customHeight="1" x14ac:dyDescent="0.3">
      <c r="A54" s="10">
        <v>3</v>
      </c>
      <c r="B54" s="10">
        <v>24658</v>
      </c>
      <c r="C54" s="14">
        <v>38227.019999999997</v>
      </c>
      <c r="D54" s="2"/>
      <c r="E54" s="2"/>
    </row>
    <row r="55" spans="1:5" ht="28" customHeight="1" x14ac:dyDescent="0.3">
      <c r="A55" s="10">
        <v>3</v>
      </c>
      <c r="B55" s="10">
        <v>24791</v>
      </c>
      <c r="C55" s="14">
        <v>17873.09</v>
      </c>
      <c r="D55" s="2"/>
      <c r="E55" s="2"/>
    </row>
    <row r="56" spans="1:5" ht="28" customHeight="1" x14ac:dyDescent="0.3">
      <c r="A56" s="10">
        <v>3</v>
      </c>
      <c r="B56" s="10">
        <v>24797</v>
      </c>
      <c r="C56" s="14">
        <v>18791</v>
      </c>
      <c r="D56" s="2"/>
      <c r="E56" s="2"/>
    </row>
    <row r="57" spans="1:5" ht="28" customHeight="1" x14ac:dyDescent="0.3">
      <c r="A57" s="10">
        <v>3</v>
      </c>
      <c r="B57" s="10">
        <v>24876</v>
      </c>
      <c r="C57" s="14">
        <v>20934.75</v>
      </c>
      <c r="D57" s="2"/>
      <c r="E57" s="2"/>
    </row>
    <row r="58" spans="1:5" ht="28" customHeight="1" x14ac:dyDescent="0.3">
      <c r="A58" s="10">
        <v>3</v>
      </c>
      <c r="B58" s="10">
        <v>26501</v>
      </c>
      <c r="C58" s="14">
        <v>5193.63</v>
      </c>
      <c r="D58" s="2"/>
      <c r="E58" s="2"/>
    </row>
    <row r="59" spans="1:5" ht="28" customHeight="1" x14ac:dyDescent="0.3">
      <c r="A59" s="10">
        <v>3</v>
      </c>
      <c r="B59" s="10">
        <v>26946</v>
      </c>
      <c r="C59" s="14">
        <v>108355</v>
      </c>
      <c r="D59" s="2"/>
      <c r="E59" s="2"/>
    </row>
    <row r="60" spans="1:5" ht="28" customHeight="1" x14ac:dyDescent="0.3">
      <c r="A60" s="10">
        <v>3</v>
      </c>
      <c r="B60" s="10">
        <v>27225</v>
      </c>
      <c r="C60" s="14">
        <v>19874.150000000001</v>
      </c>
      <c r="D60" s="2"/>
      <c r="E60" s="2"/>
    </row>
    <row r="61" spans="1:5" ht="28" customHeight="1" x14ac:dyDescent="0.3">
      <c r="A61" s="10">
        <v>3</v>
      </c>
      <c r="B61" s="10">
        <v>28196</v>
      </c>
      <c r="C61" s="14">
        <v>199962</v>
      </c>
      <c r="D61" s="2"/>
      <c r="E61" s="2"/>
    </row>
    <row r="62" spans="1:5" ht="28" customHeight="1" x14ac:dyDescent="0.3">
      <c r="A62" s="10">
        <v>3</v>
      </c>
      <c r="B62" s="10">
        <v>28532</v>
      </c>
      <c r="C62" s="14">
        <v>-74</v>
      </c>
      <c r="D62" s="2"/>
      <c r="E62" s="2"/>
    </row>
    <row r="63" spans="1:5" ht="28" customHeight="1" x14ac:dyDescent="0.3">
      <c r="A63" s="10">
        <v>3</v>
      </c>
      <c r="B63" s="10">
        <v>28988</v>
      </c>
      <c r="C63" s="14">
        <v>4360.9799999999996</v>
      </c>
      <c r="D63" s="2"/>
      <c r="E63" s="2"/>
    </row>
    <row r="64" spans="1:5" ht="28" customHeight="1" x14ac:dyDescent="0.3">
      <c r="A64" s="10">
        <v>3</v>
      </c>
      <c r="B64" s="10">
        <v>29819</v>
      </c>
      <c r="C64" s="14">
        <v>147832</v>
      </c>
      <c r="D64" s="2"/>
      <c r="E64" s="2"/>
    </row>
    <row r="65" spans="1:5" ht="28" customHeight="1" x14ac:dyDescent="0.3">
      <c r="A65" s="10">
        <v>3</v>
      </c>
      <c r="B65" s="10">
        <v>29948</v>
      </c>
      <c r="C65" s="14">
        <v>13520.15</v>
      </c>
      <c r="D65" s="2"/>
      <c r="E65" s="2"/>
    </row>
    <row r="66" spans="1:5" ht="28" customHeight="1" x14ac:dyDescent="0.3">
      <c r="A66" s="10">
        <v>3</v>
      </c>
      <c r="B66" s="10">
        <v>30728</v>
      </c>
      <c r="C66" s="14">
        <v>32385.66</v>
      </c>
      <c r="D66" s="2"/>
      <c r="E66" s="2"/>
    </row>
    <row r="67" spans="1:5" ht="28" customHeight="1" x14ac:dyDescent="0.3">
      <c r="A67" s="10">
        <v>3</v>
      </c>
      <c r="B67" s="10">
        <v>32152</v>
      </c>
      <c r="C67" s="14">
        <v>22676.78</v>
      </c>
      <c r="D67" s="2"/>
      <c r="E67" s="2"/>
    </row>
    <row r="68" spans="1:5" ht="28" customHeight="1" x14ac:dyDescent="0.3">
      <c r="A68" s="10">
        <v>3</v>
      </c>
      <c r="B68" s="10">
        <v>32700</v>
      </c>
      <c r="C68" s="14">
        <v>14649.04</v>
      </c>
      <c r="D68" s="2"/>
      <c r="E68" s="2"/>
    </row>
    <row r="69" spans="1:5" ht="28" customHeight="1" x14ac:dyDescent="0.3">
      <c r="A69" s="10">
        <v>3</v>
      </c>
      <c r="B69" s="10">
        <v>33183</v>
      </c>
      <c r="C69" s="14">
        <v>15555.37</v>
      </c>
      <c r="D69" s="2"/>
      <c r="E69" s="2"/>
    </row>
    <row r="70" spans="1:5" ht="28" customHeight="1" x14ac:dyDescent="0.3">
      <c r="A70" s="10">
        <v>3</v>
      </c>
      <c r="B70" s="10">
        <v>34270</v>
      </c>
      <c r="C70" s="14">
        <v>3405.69</v>
      </c>
      <c r="D70" s="2"/>
      <c r="E70" s="2"/>
    </row>
    <row r="71" spans="1:5" ht="28" customHeight="1" x14ac:dyDescent="0.3">
      <c r="A71" s="10">
        <v>3</v>
      </c>
      <c r="B71" s="10">
        <v>36038</v>
      </c>
      <c r="C71" s="14">
        <v>33603.440000000002</v>
      </c>
      <c r="D71" s="2"/>
      <c r="E71" s="2"/>
    </row>
    <row r="72" spans="1:5" ht="28" customHeight="1" x14ac:dyDescent="0.3">
      <c r="A72" s="10">
        <v>3</v>
      </c>
      <c r="B72" s="10">
        <v>36134</v>
      </c>
      <c r="C72" s="14">
        <v>9209.02</v>
      </c>
      <c r="D72" s="2"/>
      <c r="E72" s="2"/>
    </row>
    <row r="73" spans="1:5" ht="28" customHeight="1" x14ac:dyDescent="0.3">
      <c r="A73" s="10">
        <v>3</v>
      </c>
      <c r="B73" s="10">
        <v>36197</v>
      </c>
      <c r="C73" s="14">
        <v>23593.09</v>
      </c>
      <c r="D73" s="2"/>
      <c r="E73" s="2"/>
    </row>
    <row r="74" spans="1:5" ht="28" customHeight="1" x14ac:dyDescent="0.3">
      <c r="A74" s="10">
        <v>3</v>
      </c>
      <c r="B74" s="10">
        <v>36862</v>
      </c>
      <c r="C74" s="14">
        <v>255552</v>
      </c>
      <c r="D74" s="2"/>
      <c r="E74" s="2"/>
    </row>
    <row r="75" spans="1:5" ht="28" customHeight="1" x14ac:dyDescent="0.3">
      <c r="A75" s="10">
        <v>3</v>
      </c>
      <c r="B75" s="10">
        <v>36905</v>
      </c>
      <c r="C75" s="14">
        <v>374673</v>
      </c>
      <c r="D75" s="2"/>
      <c r="E75" s="2"/>
    </row>
    <row r="76" spans="1:5" ht="28" customHeight="1" x14ac:dyDescent="0.3">
      <c r="A76" s="10">
        <v>3</v>
      </c>
      <c r="B76" s="10">
        <v>37074</v>
      </c>
      <c r="C76" s="14">
        <v>13305</v>
      </c>
      <c r="D76" s="2"/>
      <c r="E76" s="2"/>
    </row>
    <row r="77" spans="1:5" ht="28" customHeight="1" x14ac:dyDescent="0.3">
      <c r="A77" s="10">
        <v>3</v>
      </c>
      <c r="B77" s="10">
        <v>37177</v>
      </c>
      <c r="C77" s="14">
        <v>31340.51</v>
      </c>
      <c r="D77" s="2"/>
      <c r="E77" s="2"/>
    </row>
    <row r="78" spans="1:5" ht="28" customHeight="1" x14ac:dyDescent="0.3">
      <c r="A78" s="10">
        <v>3</v>
      </c>
      <c r="B78" s="10">
        <v>37911</v>
      </c>
      <c r="C78" s="14">
        <v>19167.05</v>
      </c>
      <c r="D78" s="2"/>
      <c r="E78" s="2"/>
    </row>
    <row r="79" spans="1:5" ht="28" customHeight="1" x14ac:dyDescent="0.3">
      <c r="A79" s="10">
        <v>3</v>
      </c>
      <c r="B79" s="10">
        <v>39618</v>
      </c>
      <c r="C79" s="14">
        <v>20061.62</v>
      </c>
      <c r="D79" s="2"/>
      <c r="E79" s="2"/>
    </row>
    <row r="80" spans="1:5" ht="28" customHeight="1" x14ac:dyDescent="0.3">
      <c r="A80" s="10">
        <v>3</v>
      </c>
      <c r="B80" s="10">
        <v>40071</v>
      </c>
      <c r="C80" s="14">
        <v>19529.650000000001</v>
      </c>
      <c r="D80" s="2"/>
      <c r="E80" s="2"/>
    </row>
    <row r="81" spans="1:5" ht="28" customHeight="1" x14ac:dyDescent="0.3">
      <c r="A81" s="10">
        <v>3</v>
      </c>
      <c r="B81" s="10">
        <v>42063</v>
      </c>
      <c r="C81" s="14">
        <v>154382</v>
      </c>
      <c r="D81" s="2"/>
      <c r="E81" s="2"/>
    </row>
    <row r="82" spans="1:5" ht="28" customHeight="1" x14ac:dyDescent="0.3">
      <c r="A82" s="10">
        <v>3</v>
      </c>
      <c r="B82" s="10">
        <v>42283</v>
      </c>
      <c r="C82" s="14">
        <v>19763</v>
      </c>
      <c r="D82" s="2"/>
      <c r="E82" s="2"/>
    </row>
    <row r="83" spans="1:5" ht="28" customHeight="1" x14ac:dyDescent="0.3">
      <c r="A83" s="10">
        <v>3</v>
      </c>
      <c r="B83" s="10">
        <v>42355</v>
      </c>
      <c r="C83" s="14">
        <v>6283.57</v>
      </c>
      <c r="D83" s="2"/>
      <c r="E83" s="2"/>
    </row>
    <row r="84" spans="1:5" ht="28" customHeight="1" x14ac:dyDescent="0.3">
      <c r="A84" s="10">
        <v>3</v>
      </c>
      <c r="B84" s="10">
        <v>42947</v>
      </c>
      <c r="C84" s="14">
        <v>44993.84</v>
      </c>
      <c r="D84" s="2"/>
      <c r="E84" s="2"/>
    </row>
    <row r="85" spans="1:5" ht="28" customHeight="1" x14ac:dyDescent="0.3">
      <c r="A85" s="10">
        <v>3</v>
      </c>
      <c r="B85" s="10">
        <v>42966</v>
      </c>
      <c r="C85" s="14">
        <v>-859</v>
      </c>
      <c r="D85" s="2"/>
      <c r="E85" s="2"/>
    </row>
    <row r="86" spans="1:5" ht="28" customHeight="1" x14ac:dyDescent="0.3">
      <c r="A86" s="10">
        <v>3</v>
      </c>
      <c r="B86" s="10">
        <v>43232</v>
      </c>
      <c r="C86" s="14">
        <v>195091</v>
      </c>
      <c r="D86" s="2"/>
      <c r="E86" s="2"/>
    </row>
    <row r="87" spans="1:5" ht="28" customHeight="1" x14ac:dyDescent="0.3">
      <c r="A87" s="10">
        <v>3</v>
      </c>
      <c r="B87" s="10">
        <v>43890</v>
      </c>
      <c r="C87" s="14">
        <v>14471.97</v>
      </c>
      <c r="D87" s="2"/>
      <c r="E87" s="2"/>
    </row>
    <row r="88" spans="1:5" ht="28" customHeight="1" x14ac:dyDescent="0.3">
      <c r="A88" s="10">
        <v>3</v>
      </c>
      <c r="B88" s="10">
        <v>44327</v>
      </c>
      <c r="C88" s="14">
        <v>25926.29</v>
      </c>
      <c r="D88" s="2"/>
      <c r="E88" s="2"/>
    </row>
    <row r="89" spans="1:5" ht="28" customHeight="1" x14ac:dyDescent="0.3">
      <c r="A89" s="10">
        <v>3</v>
      </c>
      <c r="B89" s="10">
        <v>44807</v>
      </c>
      <c r="C89" s="14">
        <v>35249.74</v>
      </c>
      <c r="D89" s="2"/>
      <c r="E89" s="2"/>
    </row>
    <row r="90" spans="1:5" ht="28" customHeight="1" x14ac:dyDescent="0.3">
      <c r="A90" s="10">
        <v>3</v>
      </c>
      <c r="B90" s="10">
        <v>46014</v>
      </c>
      <c r="C90" s="14">
        <v>128814</v>
      </c>
      <c r="D90" s="2"/>
      <c r="E90" s="2"/>
    </row>
    <row r="91" spans="1:5" ht="28" customHeight="1" x14ac:dyDescent="0.3">
      <c r="A91" s="10">
        <v>3</v>
      </c>
      <c r="B91" s="10">
        <v>46647</v>
      </c>
      <c r="C91" s="14">
        <v>381114</v>
      </c>
      <c r="D91" s="2"/>
      <c r="E91" s="2"/>
    </row>
    <row r="92" spans="1:5" ht="28" customHeight="1" x14ac:dyDescent="0.3">
      <c r="A92" s="10">
        <v>3</v>
      </c>
      <c r="B92" s="10">
        <v>47746</v>
      </c>
      <c r="C92" s="14">
        <v>22371.38</v>
      </c>
      <c r="D92" s="2"/>
      <c r="E92" s="2"/>
    </row>
    <row r="93" spans="1:5" ht="28" customHeight="1" x14ac:dyDescent="0.3">
      <c r="A93" s="10">
        <v>3</v>
      </c>
      <c r="B93" s="10">
        <v>48168</v>
      </c>
      <c r="C93" s="14">
        <v>11875.03</v>
      </c>
      <c r="D93" s="2"/>
      <c r="E93" s="2"/>
    </row>
    <row r="94" spans="1:5" ht="28" customHeight="1" x14ac:dyDescent="0.3">
      <c r="A94" s="10">
        <v>3</v>
      </c>
      <c r="B94" s="10">
        <v>48269</v>
      </c>
      <c r="C94" s="14">
        <v>10570</v>
      </c>
      <c r="D94" s="2"/>
      <c r="E94" s="2"/>
    </row>
    <row r="95" spans="1:5" ht="28" customHeight="1" x14ac:dyDescent="0.3">
      <c r="A95" s="10">
        <v>3</v>
      </c>
      <c r="B95" s="10">
        <v>48350</v>
      </c>
      <c r="C95" s="14">
        <v>223432</v>
      </c>
      <c r="D95" s="2"/>
      <c r="E95" s="2"/>
    </row>
    <row r="96" spans="1:5" ht="28" customHeight="1" x14ac:dyDescent="0.3">
      <c r="A96" s="10">
        <v>3</v>
      </c>
      <c r="B96" s="10">
        <v>48474</v>
      </c>
      <c r="C96" s="14">
        <v>70351</v>
      </c>
      <c r="D96" s="2"/>
      <c r="E96" s="2"/>
    </row>
    <row r="97" spans="1:5" ht="28" customHeight="1" x14ac:dyDescent="0.3">
      <c r="A97" s="10">
        <v>3</v>
      </c>
      <c r="B97" s="10">
        <v>48556</v>
      </c>
      <c r="C97" s="14">
        <v>9042.01</v>
      </c>
      <c r="D97" s="2"/>
      <c r="E97" s="2"/>
    </row>
    <row r="98" spans="1:5" ht="28" customHeight="1" x14ac:dyDescent="0.3">
      <c r="A98" s="10">
        <v>3</v>
      </c>
      <c r="B98" s="10">
        <v>48740</v>
      </c>
      <c r="C98" s="14">
        <v>88795</v>
      </c>
      <c r="D98" s="2"/>
      <c r="E98" s="2"/>
    </row>
    <row r="99" spans="1:5" ht="28" customHeight="1" x14ac:dyDescent="0.3">
      <c r="A99" s="10">
        <v>3</v>
      </c>
      <c r="B99" s="10">
        <v>48860</v>
      </c>
      <c r="C99" s="14">
        <v>10945.72</v>
      </c>
      <c r="D99" s="2"/>
      <c r="E99" s="2"/>
    </row>
    <row r="100" spans="1:5" ht="28" customHeight="1" x14ac:dyDescent="0.3">
      <c r="A100" s="10">
        <v>3</v>
      </c>
      <c r="B100" s="10">
        <v>49030</v>
      </c>
      <c r="C100" s="14">
        <v>31887.05</v>
      </c>
      <c r="D100" s="2"/>
      <c r="E100" s="2"/>
    </row>
    <row r="101" spans="1:5" ht="28" customHeight="1" x14ac:dyDescent="0.3">
      <c r="A101" s="10">
        <v>3</v>
      </c>
      <c r="B101" s="10">
        <v>49187</v>
      </c>
      <c r="C101" s="14">
        <v>67834</v>
      </c>
      <c r="D101" s="2"/>
      <c r="E101" s="2"/>
    </row>
    <row r="102" spans="1:5" ht="28" customHeight="1" x14ac:dyDescent="0.3">
      <c r="A102" s="10">
        <v>3</v>
      </c>
      <c r="B102" s="10">
        <v>49455</v>
      </c>
      <c r="C102" s="14">
        <v>7670.84</v>
      </c>
      <c r="D102" s="2"/>
      <c r="E102" s="2"/>
    </row>
    <row r="103" spans="1:5" ht="28" customHeight="1" x14ac:dyDescent="0.3">
      <c r="A103" s="10">
        <v>3</v>
      </c>
      <c r="B103" s="10">
        <v>49761</v>
      </c>
      <c r="C103" s="14">
        <v>140492</v>
      </c>
      <c r="D103" s="2"/>
      <c r="E103" s="2"/>
    </row>
    <row r="104" spans="1:5" ht="28" customHeight="1" x14ac:dyDescent="0.3">
      <c r="A104" s="10">
        <v>3</v>
      </c>
      <c r="B104" s="10">
        <v>49762</v>
      </c>
      <c r="C104" s="14">
        <v>54352</v>
      </c>
      <c r="D104" s="2"/>
      <c r="E104" s="2"/>
    </row>
    <row r="105" spans="1:5" ht="28" customHeight="1" x14ac:dyDescent="0.3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8" customHeight="1" x14ac:dyDescent="0.3">
      <c r="A106" s="10">
        <v>3</v>
      </c>
      <c r="B106" s="10">
        <v>50395</v>
      </c>
      <c r="C106" s="14">
        <v>113391</v>
      </c>
      <c r="D106" s="2"/>
      <c r="E106" s="2"/>
    </row>
    <row r="107" spans="1:5" ht="28" customHeight="1" x14ac:dyDescent="0.3">
      <c r="A107" s="10">
        <v>3</v>
      </c>
      <c r="B107" s="10">
        <v>50538</v>
      </c>
      <c r="C107" s="14">
        <v>21670.19</v>
      </c>
      <c r="D107" s="2"/>
      <c r="E107" s="2"/>
    </row>
    <row r="108" spans="1:5" ht="28" customHeight="1" x14ac:dyDescent="0.3">
      <c r="A108" s="10">
        <v>3</v>
      </c>
      <c r="B108" s="10">
        <v>52490</v>
      </c>
      <c r="C108" s="14">
        <v>19237.03</v>
      </c>
      <c r="D108" s="2"/>
      <c r="E108" s="2"/>
    </row>
    <row r="109" spans="1:5" ht="28" customHeight="1" x14ac:dyDescent="0.3">
      <c r="A109" s="10">
        <v>3</v>
      </c>
      <c r="B109" s="10">
        <v>53243</v>
      </c>
      <c r="C109" s="14">
        <v>31255.45</v>
      </c>
      <c r="D109" s="2"/>
      <c r="E109" s="2"/>
    </row>
    <row r="110" spans="1:5" ht="28" customHeight="1" x14ac:dyDescent="0.3">
      <c r="A110" s="10">
        <v>3</v>
      </c>
      <c r="B110" s="10">
        <v>53381</v>
      </c>
      <c r="C110" s="14">
        <v>106839</v>
      </c>
      <c r="D110" s="2"/>
      <c r="E110" s="2"/>
    </row>
    <row r="111" spans="1:5" ht="28" customHeight="1" x14ac:dyDescent="0.3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8" customHeight="1" x14ac:dyDescent="0.3">
      <c r="A112" s="10">
        <v>3</v>
      </c>
      <c r="B112" s="10">
        <v>53592</v>
      </c>
      <c r="C112" s="14">
        <v>15928.52</v>
      </c>
      <c r="D112" s="2"/>
      <c r="E112" s="2"/>
    </row>
    <row r="113" spans="1:5" ht="28" customHeight="1" x14ac:dyDescent="0.3">
      <c r="A113" s="10">
        <v>3</v>
      </c>
      <c r="B113" s="10">
        <v>54020</v>
      </c>
      <c r="C113" s="14">
        <v>25407.91</v>
      </c>
      <c r="D113" s="2"/>
      <c r="E113" s="2"/>
    </row>
    <row r="114" spans="1:5" ht="28" customHeight="1" x14ac:dyDescent="0.3">
      <c r="A114" s="10">
        <v>3</v>
      </c>
      <c r="B114" s="10">
        <v>54021</v>
      </c>
      <c r="C114" s="14">
        <v>28628.84</v>
      </c>
      <c r="D114" s="2"/>
      <c r="E114" s="2"/>
    </row>
    <row r="115" spans="1:5" ht="28" customHeight="1" x14ac:dyDescent="0.3">
      <c r="A115" s="10">
        <v>3</v>
      </c>
      <c r="B115" s="10">
        <v>54350</v>
      </c>
      <c r="C115" s="14">
        <v>93626</v>
      </c>
      <c r="D115" s="2"/>
      <c r="E115" s="2"/>
    </row>
    <row r="116" spans="1:5" ht="28" customHeight="1" x14ac:dyDescent="0.3">
      <c r="A116" s="10">
        <v>3</v>
      </c>
      <c r="B116" s="10">
        <v>54958</v>
      </c>
      <c r="C116" s="14">
        <v>18099.95</v>
      </c>
      <c r="D116" s="2"/>
      <c r="E116" s="2"/>
    </row>
    <row r="117" spans="1:5" ht="28" customHeight="1" x14ac:dyDescent="0.3">
      <c r="A117" s="10">
        <v>3</v>
      </c>
      <c r="B117" s="10">
        <v>55171</v>
      </c>
      <c r="C117" s="14">
        <v>273042</v>
      </c>
      <c r="D117" s="2"/>
      <c r="E117" s="2"/>
    </row>
    <row r="118" spans="1:5" ht="28" customHeight="1" x14ac:dyDescent="0.3">
      <c r="A118" s="10">
        <v>3</v>
      </c>
      <c r="B118" s="10">
        <v>56050</v>
      </c>
      <c r="C118" s="14">
        <v>780.31</v>
      </c>
      <c r="D118" s="2"/>
      <c r="E118" s="2"/>
    </row>
    <row r="119" spans="1:5" ht="28" customHeight="1" x14ac:dyDescent="0.3">
      <c r="A119" s="10">
        <v>3</v>
      </c>
      <c r="B119" s="10">
        <v>56135</v>
      </c>
      <c r="C119" s="14">
        <v>225629</v>
      </c>
      <c r="D119" s="2"/>
      <c r="E119" s="2"/>
    </row>
    <row r="120" spans="1:5" ht="28" customHeight="1" x14ac:dyDescent="0.3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8" customHeight="1" x14ac:dyDescent="0.3">
      <c r="A121" s="10">
        <v>3</v>
      </c>
      <c r="B121" s="10">
        <v>57116</v>
      </c>
      <c r="C121" s="14">
        <v>9796.57</v>
      </c>
      <c r="D121" s="2"/>
      <c r="E121" s="2"/>
    </row>
    <row r="122" spans="1:5" ht="28" customHeight="1" x14ac:dyDescent="0.3">
      <c r="A122" s="10">
        <v>3</v>
      </c>
      <c r="B122" s="10">
        <v>57630</v>
      </c>
      <c r="C122" s="14">
        <v>25222.04</v>
      </c>
      <c r="D122" s="2"/>
      <c r="E122" s="2"/>
    </row>
    <row r="123" spans="1:5" ht="28" customHeight="1" x14ac:dyDescent="0.3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8" customHeight="1" x14ac:dyDescent="0.3">
      <c r="A124" s="10">
        <v>3</v>
      </c>
      <c r="B124" s="10">
        <v>57901</v>
      </c>
      <c r="C124" s="14">
        <v>-238</v>
      </c>
      <c r="D124" s="2"/>
      <c r="E124" s="2"/>
    </row>
    <row r="125" spans="1:5" ht="28" customHeight="1" x14ac:dyDescent="0.3">
      <c r="A125" s="10">
        <v>3</v>
      </c>
      <c r="B125" s="10">
        <v>58191</v>
      </c>
      <c r="C125" s="14">
        <v>197564</v>
      </c>
      <c r="D125" s="2"/>
      <c r="E125" s="2"/>
    </row>
    <row r="126" spans="1:5" ht="28" customHeight="1" x14ac:dyDescent="0.3">
      <c r="A126" s="10">
        <v>3</v>
      </c>
      <c r="B126" s="10">
        <v>58385</v>
      </c>
      <c r="C126" s="14">
        <v>91749</v>
      </c>
      <c r="D126" s="2"/>
      <c r="E126" s="2"/>
    </row>
    <row r="127" spans="1:5" ht="28" customHeight="1" x14ac:dyDescent="0.3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8" customHeight="1" x14ac:dyDescent="0.3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8" customHeight="1" x14ac:dyDescent="0.3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8" customHeight="1" x14ac:dyDescent="0.3">
      <c r="A130" s="10">
        <v>3</v>
      </c>
      <c r="B130" s="10">
        <v>59596</v>
      </c>
      <c r="C130" s="14">
        <v>22260.02</v>
      </c>
      <c r="D130" s="2"/>
      <c r="E130" s="2"/>
    </row>
    <row r="131" spans="1:5" ht="28" customHeight="1" x14ac:dyDescent="0.3">
      <c r="A131" s="10">
        <v>3</v>
      </c>
      <c r="B131" s="10">
        <v>59721</v>
      </c>
      <c r="C131" s="14">
        <v>17369</v>
      </c>
      <c r="D131" s="2"/>
      <c r="E131" s="2"/>
    </row>
    <row r="132" spans="1:5" ht="28" customHeight="1" x14ac:dyDescent="0.3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8" customHeight="1" x14ac:dyDescent="0.3">
      <c r="A133" s="10">
        <v>3</v>
      </c>
      <c r="B133" s="10">
        <v>61823</v>
      </c>
      <c r="C133" s="14">
        <v>15971.09</v>
      </c>
      <c r="D133" s="2"/>
      <c r="E133" s="2"/>
    </row>
    <row r="134" spans="1:5" ht="28" customHeight="1" x14ac:dyDescent="0.3">
      <c r="A134" s="10">
        <v>3</v>
      </c>
      <c r="B134" s="10">
        <v>61843</v>
      </c>
      <c r="C134" s="14">
        <v>90863</v>
      </c>
      <c r="D134" s="2"/>
      <c r="E134" s="2"/>
    </row>
    <row r="135" spans="1:5" ht="28" customHeight="1" x14ac:dyDescent="0.3">
      <c r="A135" s="10">
        <v>3</v>
      </c>
      <c r="B135" s="10">
        <v>61883</v>
      </c>
      <c r="C135" s="14">
        <v>26785.27</v>
      </c>
      <c r="D135" s="2"/>
      <c r="E135" s="2"/>
    </row>
    <row r="136" spans="1:5" ht="28" customHeight="1" x14ac:dyDescent="0.3">
      <c r="A136" s="10">
        <v>3</v>
      </c>
      <c r="B136" s="10">
        <v>61885</v>
      </c>
      <c r="C136" s="14">
        <v>337690</v>
      </c>
      <c r="D136" s="2"/>
      <c r="E136" s="2"/>
    </row>
    <row r="137" spans="1:5" ht="28" customHeight="1" x14ac:dyDescent="0.3">
      <c r="A137" s="10">
        <v>3</v>
      </c>
      <c r="B137" s="10">
        <v>62019</v>
      </c>
      <c r="C137" s="14">
        <v>77193</v>
      </c>
      <c r="D137" s="2"/>
      <c r="E137" s="2"/>
    </row>
    <row r="138" spans="1:5" ht="28" customHeight="1" x14ac:dyDescent="0.3">
      <c r="A138" s="10">
        <v>3</v>
      </c>
      <c r="B138" s="10">
        <v>62236</v>
      </c>
      <c r="C138" s="14">
        <v>30917.69</v>
      </c>
      <c r="D138" s="2"/>
      <c r="E138" s="2"/>
    </row>
    <row r="139" spans="1:5" ht="28" customHeight="1" x14ac:dyDescent="0.3">
      <c r="A139" s="10">
        <v>3</v>
      </c>
      <c r="B139" s="10">
        <v>62422</v>
      </c>
      <c r="C139" s="14">
        <v>155692</v>
      </c>
      <c r="D139" s="2"/>
      <c r="E139" s="2"/>
    </row>
    <row r="140" spans="1:5" ht="28" customHeight="1" x14ac:dyDescent="0.3">
      <c r="A140" s="10">
        <v>3</v>
      </c>
      <c r="B140" s="10">
        <v>62509</v>
      </c>
      <c r="C140" s="14">
        <v>12350.1</v>
      </c>
      <c r="D140" s="2"/>
      <c r="E140" s="2"/>
    </row>
    <row r="141" spans="1:5" ht="28" customHeight="1" x14ac:dyDescent="0.3">
      <c r="A141" s="10">
        <v>3</v>
      </c>
      <c r="B141" s="10">
        <v>62655</v>
      </c>
      <c r="C141" s="14">
        <v>691</v>
      </c>
      <c r="D141" s="2"/>
      <c r="E141" s="2"/>
    </row>
    <row r="142" spans="1:5" ht="28" customHeight="1" x14ac:dyDescent="0.3">
      <c r="A142" s="10">
        <v>3</v>
      </c>
      <c r="B142" s="10">
        <v>63428</v>
      </c>
      <c r="C142" s="14">
        <v>31783.98</v>
      </c>
      <c r="D142" s="2"/>
      <c r="E142" s="2"/>
    </row>
    <row r="143" spans="1:5" ht="28" customHeight="1" x14ac:dyDescent="0.3">
      <c r="A143" s="10">
        <v>3</v>
      </c>
      <c r="B143" s="10">
        <v>63992</v>
      </c>
      <c r="C143" s="14">
        <v>28205.73</v>
      </c>
      <c r="D143" s="2"/>
      <c r="E143" s="2"/>
    </row>
    <row r="144" spans="1:5" ht="28" customHeight="1" x14ac:dyDescent="0.3">
      <c r="A144" s="10">
        <v>3</v>
      </c>
      <c r="B144" s="10">
        <v>65165</v>
      </c>
      <c r="C144" s="14">
        <v>11440</v>
      </c>
      <c r="D144" s="2"/>
      <c r="E144" s="2"/>
    </row>
    <row r="145" spans="1:5" ht="28" customHeight="1" x14ac:dyDescent="0.3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8" customHeight="1" x14ac:dyDescent="0.3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8" customHeight="1" x14ac:dyDescent="0.3">
      <c r="A147" s="10">
        <v>3</v>
      </c>
      <c r="B147" s="10">
        <v>65420</v>
      </c>
      <c r="C147" s="14">
        <v>15779.56</v>
      </c>
      <c r="D147" s="2"/>
      <c r="E147" s="2"/>
    </row>
    <row r="148" spans="1:5" ht="28" customHeight="1" x14ac:dyDescent="0.3">
      <c r="A148" s="10">
        <v>3</v>
      </c>
      <c r="B148" s="10">
        <v>65452</v>
      </c>
      <c r="C148" s="14">
        <v>13189.23</v>
      </c>
      <c r="D148" s="2"/>
      <c r="E148" s="2"/>
    </row>
    <row r="149" spans="1:5" ht="28" customHeight="1" x14ac:dyDescent="0.3">
      <c r="A149" s="10">
        <v>3</v>
      </c>
      <c r="B149" s="10">
        <v>65626</v>
      </c>
      <c r="C149" s="14">
        <v>15592.72</v>
      </c>
      <c r="D149" s="2"/>
      <c r="E149" s="2"/>
    </row>
    <row r="150" spans="1:5" ht="28" customHeight="1" x14ac:dyDescent="0.3">
      <c r="A150" s="10">
        <v>3</v>
      </c>
      <c r="B150" s="10">
        <v>65914</v>
      </c>
      <c r="C150" s="14">
        <v>102484</v>
      </c>
      <c r="D150" s="2"/>
      <c r="E150" s="2"/>
    </row>
    <row r="151" spans="1:5" ht="28" customHeight="1" x14ac:dyDescent="0.3">
      <c r="A151" s="10">
        <v>3</v>
      </c>
      <c r="B151" s="10">
        <v>66812</v>
      </c>
      <c r="C151" s="14">
        <v>68795</v>
      </c>
      <c r="D151" s="2"/>
      <c r="E151" s="2"/>
    </row>
    <row r="152" spans="1:5" ht="28" customHeight="1" x14ac:dyDescent="0.3">
      <c r="A152" s="10">
        <v>3</v>
      </c>
      <c r="B152" s="10">
        <v>67119</v>
      </c>
      <c r="C152" s="14">
        <v>199404</v>
      </c>
      <c r="D152" s="2"/>
      <c r="E152" s="2"/>
    </row>
    <row r="153" spans="1:5" ht="28" customHeight="1" x14ac:dyDescent="0.3">
      <c r="A153" s="10">
        <v>3</v>
      </c>
      <c r="B153" s="10">
        <v>67305</v>
      </c>
      <c r="C153" s="14">
        <v>17263.91</v>
      </c>
      <c r="D153" s="2"/>
      <c r="E153" s="2"/>
    </row>
    <row r="154" spans="1:5" ht="28" customHeight="1" x14ac:dyDescent="0.3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8" customHeight="1" x14ac:dyDescent="0.3">
      <c r="A155" s="10">
        <v>3</v>
      </c>
      <c r="B155" s="10">
        <v>67885</v>
      </c>
      <c r="C155" s="14">
        <v>39188.49</v>
      </c>
      <c r="D155" s="2"/>
      <c r="E155" s="2"/>
    </row>
    <row r="156" spans="1:5" ht="28" customHeight="1" x14ac:dyDescent="0.3">
      <c r="A156" s="10">
        <v>3</v>
      </c>
      <c r="B156" s="10">
        <v>67910</v>
      </c>
      <c r="C156" s="14">
        <v>1337.79</v>
      </c>
      <c r="D156" s="2"/>
      <c r="E156" s="2"/>
    </row>
    <row r="157" spans="1:5" ht="28" customHeight="1" x14ac:dyDescent="0.3">
      <c r="A157" s="10">
        <v>3</v>
      </c>
      <c r="B157" s="10">
        <v>67944</v>
      </c>
      <c r="C157" s="14">
        <v>43316.27</v>
      </c>
      <c r="D157" s="2"/>
      <c r="E157" s="2"/>
    </row>
    <row r="158" spans="1:5" ht="28" customHeight="1" x14ac:dyDescent="0.3">
      <c r="A158" s="10">
        <v>3</v>
      </c>
      <c r="B158" s="10">
        <v>68009</v>
      </c>
      <c r="C158" s="14">
        <v>290420</v>
      </c>
      <c r="D158" s="2"/>
      <c r="E158" s="2"/>
    </row>
    <row r="159" spans="1:5" ht="28" customHeight="1" x14ac:dyDescent="0.3">
      <c r="A159" s="10">
        <v>3</v>
      </c>
      <c r="B159" s="10">
        <v>68216</v>
      </c>
      <c r="C159" s="14">
        <v>22559.25</v>
      </c>
      <c r="D159" s="2"/>
      <c r="E159" s="2"/>
    </row>
    <row r="160" spans="1:5" ht="28" customHeight="1" x14ac:dyDescent="0.3">
      <c r="A160" s="10">
        <v>3</v>
      </c>
      <c r="B160" s="10">
        <v>68756</v>
      </c>
      <c r="C160" s="14">
        <v>29700.23</v>
      </c>
      <c r="D160" s="2"/>
      <c r="E160" s="2"/>
    </row>
    <row r="161" spans="1:5" ht="28" customHeight="1" x14ac:dyDescent="0.3">
      <c r="A161" s="10">
        <v>3</v>
      </c>
      <c r="B161" s="10">
        <v>68938</v>
      </c>
      <c r="C161" s="14">
        <v>34516</v>
      </c>
      <c r="D161" s="2"/>
      <c r="E161" s="2"/>
    </row>
    <row r="162" spans="1:5" ht="28" customHeight="1" x14ac:dyDescent="0.3">
      <c r="A162" s="10">
        <v>3</v>
      </c>
      <c r="B162" s="10">
        <v>69307</v>
      </c>
      <c r="C162" s="14">
        <v>117471</v>
      </c>
      <c r="D162" s="2"/>
      <c r="E162" s="2"/>
    </row>
    <row r="163" spans="1:5" ht="28" customHeight="1" x14ac:dyDescent="0.3">
      <c r="A163" s="10">
        <v>3</v>
      </c>
      <c r="B163" s="10">
        <v>69544</v>
      </c>
      <c r="C163" s="14">
        <v>38374</v>
      </c>
      <c r="D163" s="2"/>
      <c r="E163" s="2"/>
    </row>
    <row r="164" spans="1:5" ht="28" customHeight="1" x14ac:dyDescent="0.3">
      <c r="A164" s="10">
        <v>3</v>
      </c>
      <c r="B164" s="10">
        <v>70035</v>
      </c>
      <c r="C164" s="14">
        <v>379074</v>
      </c>
      <c r="D164" s="2"/>
      <c r="E164" s="2"/>
    </row>
    <row r="165" spans="1:5" ht="28" customHeight="1" x14ac:dyDescent="0.3">
      <c r="A165" s="10">
        <v>3</v>
      </c>
      <c r="B165" s="10">
        <v>70233</v>
      </c>
      <c r="C165" s="14">
        <v>17533.37</v>
      </c>
      <c r="D165" s="2"/>
      <c r="E165" s="2"/>
    </row>
    <row r="166" spans="1:5" ht="28" customHeight="1" x14ac:dyDescent="0.3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8" customHeight="1" x14ac:dyDescent="0.3">
      <c r="A167" s="10">
        <v>3</v>
      </c>
      <c r="B167" s="10">
        <v>71163</v>
      </c>
      <c r="C167" s="14">
        <v>20273.87</v>
      </c>
      <c r="D167" s="2"/>
      <c r="E167" s="2"/>
    </row>
    <row r="168" spans="1:5" ht="28" customHeight="1" x14ac:dyDescent="0.3">
      <c r="A168" s="10">
        <v>3</v>
      </c>
      <c r="B168" s="10">
        <v>71345</v>
      </c>
      <c r="C168" s="14">
        <v>376930</v>
      </c>
      <c r="D168" s="2"/>
      <c r="E168" s="2"/>
    </row>
    <row r="169" spans="1:5" ht="28" customHeight="1" x14ac:dyDescent="0.3">
      <c r="A169" s="10">
        <v>3</v>
      </c>
      <c r="B169" s="10">
        <v>72024</v>
      </c>
      <c r="C169" s="14">
        <v>12702.17</v>
      </c>
      <c r="D169" s="2"/>
      <c r="E169" s="2"/>
    </row>
    <row r="170" spans="1:5" ht="28" customHeight="1" x14ac:dyDescent="0.3">
      <c r="A170" s="10">
        <v>3</v>
      </c>
      <c r="B170" s="10">
        <v>72341</v>
      </c>
      <c r="C170" s="14">
        <v>355395</v>
      </c>
      <c r="D170" s="2"/>
      <c r="E170" s="2"/>
    </row>
    <row r="171" spans="1:5" ht="28" customHeight="1" x14ac:dyDescent="0.3">
      <c r="A171" s="10">
        <v>3</v>
      </c>
      <c r="B171" s="10">
        <v>72482</v>
      </c>
      <c r="C171" s="14">
        <v>17620</v>
      </c>
      <c r="D171" s="2"/>
      <c r="E171" s="2"/>
    </row>
    <row r="172" spans="1:5" ht="28" customHeight="1" x14ac:dyDescent="0.3">
      <c r="A172" s="10">
        <v>3</v>
      </c>
      <c r="B172" s="10">
        <v>72716</v>
      </c>
      <c r="C172" s="14">
        <v>13050.41</v>
      </c>
      <c r="D172" s="2"/>
      <c r="E172" s="2"/>
    </row>
    <row r="173" spans="1:5" ht="28" customHeight="1" x14ac:dyDescent="0.3">
      <c r="A173" s="10">
        <v>3</v>
      </c>
      <c r="B173" s="10">
        <v>72897</v>
      </c>
      <c r="C173" s="14">
        <v>-674.02</v>
      </c>
      <c r="D173" s="2"/>
      <c r="E173" s="2"/>
    </row>
    <row r="174" spans="1:5" ht="28" customHeight="1" x14ac:dyDescent="0.3">
      <c r="A174" s="10">
        <v>3</v>
      </c>
      <c r="B174" s="10">
        <v>73146</v>
      </c>
      <c r="C174" s="14">
        <v>13508.15</v>
      </c>
      <c r="D174" s="2"/>
      <c r="E174" s="2"/>
    </row>
    <row r="175" spans="1:5" ht="28" customHeight="1" x14ac:dyDescent="0.3">
      <c r="A175" s="10">
        <v>3</v>
      </c>
      <c r="B175" s="10">
        <v>73194</v>
      </c>
      <c r="C175" s="14">
        <v>23782.63</v>
      </c>
      <c r="D175" s="2"/>
      <c r="E175" s="2"/>
    </row>
    <row r="176" spans="1:5" ht="28" customHeight="1" x14ac:dyDescent="0.3">
      <c r="A176" s="10">
        <v>3</v>
      </c>
      <c r="B176" s="10">
        <v>73364</v>
      </c>
      <c r="C176" s="14">
        <v>15130.04</v>
      </c>
      <c r="D176" s="2"/>
      <c r="E176" s="2"/>
    </row>
    <row r="177" spans="1:5" ht="28" customHeight="1" x14ac:dyDescent="0.3">
      <c r="A177" s="10">
        <v>3</v>
      </c>
      <c r="B177" s="10">
        <v>73448</v>
      </c>
      <c r="C177" s="14">
        <v>30314</v>
      </c>
      <c r="D177" s="2"/>
      <c r="E177" s="2"/>
    </row>
    <row r="178" spans="1:5" ht="28" customHeight="1" x14ac:dyDescent="0.3">
      <c r="A178" s="10">
        <v>3</v>
      </c>
      <c r="B178" s="10">
        <v>73602</v>
      </c>
      <c r="C178" s="14">
        <v>311756</v>
      </c>
      <c r="D178" s="2"/>
      <c r="E178" s="2"/>
    </row>
    <row r="179" spans="1:5" ht="28" customHeight="1" x14ac:dyDescent="0.3">
      <c r="A179" s="10">
        <v>3</v>
      </c>
      <c r="B179" s="10">
        <v>74633</v>
      </c>
      <c r="C179" s="14">
        <v>18360.36</v>
      </c>
      <c r="D179" s="2"/>
      <c r="E179" s="2"/>
    </row>
    <row r="180" spans="1:5" ht="28" customHeight="1" x14ac:dyDescent="0.3">
      <c r="A180" s="10">
        <v>3</v>
      </c>
      <c r="B180" s="10">
        <v>74702</v>
      </c>
      <c r="C180" s="14">
        <v>45039</v>
      </c>
      <c r="D180" s="2"/>
      <c r="E180" s="2"/>
    </row>
    <row r="181" spans="1:5" ht="28" customHeight="1" x14ac:dyDescent="0.3">
      <c r="A181" s="10">
        <v>3</v>
      </c>
      <c r="B181" s="10">
        <v>75265</v>
      </c>
      <c r="C181" s="14">
        <v>489759</v>
      </c>
      <c r="D181" s="2"/>
      <c r="E181" s="2"/>
    </row>
    <row r="182" spans="1:5" ht="28" customHeight="1" x14ac:dyDescent="0.3">
      <c r="A182" s="10">
        <v>3</v>
      </c>
      <c r="B182" s="10">
        <v>75301</v>
      </c>
      <c r="C182" s="14">
        <v>34032</v>
      </c>
      <c r="D182" s="2"/>
      <c r="E182" s="2"/>
    </row>
    <row r="183" spans="1:5" ht="28" customHeight="1" x14ac:dyDescent="0.3">
      <c r="A183" s="10">
        <v>3</v>
      </c>
      <c r="B183" s="10">
        <v>75530</v>
      </c>
      <c r="C183" s="14">
        <v>94915</v>
      </c>
      <c r="D183" s="2"/>
      <c r="E183" s="2"/>
    </row>
    <row r="184" spans="1:5" ht="28" customHeight="1" x14ac:dyDescent="0.3">
      <c r="A184" s="10">
        <v>3</v>
      </c>
      <c r="B184" s="10">
        <v>75857</v>
      </c>
      <c r="C184" s="14">
        <v>37945.72</v>
      </c>
      <c r="D184" s="2"/>
      <c r="E184" s="2"/>
    </row>
    <row r="185" spans="1:5" ht="28" customHeight="1" x14ac:dyDescent="0.3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8" customHeight="1" x14ac:dyDescent="0.3">
      <c r="A186" s="10">
        <v>3</v>
      </c>
      <c r="B186" s="10">
        <v>76357</v>
      </c>
      <c r="C186" s="14">
        <v>10311.32</v>
      </c>
      <c r="D186" s="2"/>
      <c r="E186" s="2"/>
    </row>
    <row r="187" spans="1:5" ht="28" customHeight="1" x14ac:dyDescent="0.3">
      <c r="A187" s="10">
        <v>3</v>
      </c>
      <c r="B187" s="10">
        <v>76437</v>
      </c>
      <c r="C187" s="14">
        <v>1036</v>
      </c>
      <c r="D187" s="2"/>
      <c r="E187" s="2"/>
    </row>
    <row r="188" spans="1:5" ht="28" customHeight="1" x14ac:dyDescent="0.3">
      <c r="A188" s="10">
        <v>3</v>
      </c>
      <c r="B188" s="10">
        <v>76535</v>
      </c>
      <c r="C188" s="14">
        <v>72357</v>
      </c>
      <c r="D188" s="2"/>
      <c r="E188" s="2"/>
    </row>
    <row r="189" spans="1:5" ht="28" customHeight="1" x14ac:dyDescent="0.3">
      <c r="A189" s="10">
        <v>3</v>
      </c>
      <c r="B189" s="10">
        <v>76628</v>
      </c>
      <c r="C189" s="14">
        <v>144199</v>
      </c>
      <c r="D189" s="2"/>
      <c r="E189" s="2"/>
    </row>
    <row r="190" spans="1:5" ht="28" customHeight="1" x14ac:dyDescent="0.3">
      <c r="A190" s="10">
        <v>3</v>
      </c>
      <c r="B190" s="10">
        <v>77484</v>
      </c>
      <c r="C190" s="14">
        <v>17361.66</v>
      </c>
      <c r="D190" s="2"/>
      <c r="E190" s="2"/>
    </row>
    <row r="191" spans="1:5" ht="28" customHeight="1" x14ac:dyDescent="0.3">
      <c r="A191" s="10">
        <v>3</v>
      </c>
      <c r="B191" s="10">
        <v>77501</v>
      </c>
      <c r="C191" s="14">
        <v>24820.93</v>
      </c>
      <c r="D191" s="2"/>
      <c r="E191" s="2"/>
    </row>
    <row r="192" spans="1:5" ht="28" customHeight="1" x14ac:dyDescent="0.3">
      <c r="A192" s="10">
        <v>3</v>
      </c>
      <c r="B192" s="10">
        <v>78203</v>
      </c>
      <c r="C192" s="14">
        <v>35714.83</v>
      </c>
      <c r="D192" s="2"/>
      <c r="E192" s="2"/>
    </row>
    <row r="193" spans="1:5" ht="28" customHeight="1" x14ac:dyDescent="0.3">
      <c r="A193" s="10">
        <v>3</v>
      </c>
      <c r="B193" s="10">
        <v>78972</v>
      </c>
      <c r="C193" s="14">
        <v>22544.44</v>
      </c>
      <c r="D193" s="2"/>
      <c r="E193" s="2"/>
    </row>
    <row r="194" spans="1:5" ht="28" customHeight="1" x14ac:dyDescent="0.3">
      <c r="A194" s="10">
        <v>3</v>
      </c>
      <c r="B194" s="10">
        <v>79530</v>
      </c>
      <c r="C194" s="14">
        <v>36297</v>
      </c>
      <c r="D194" s="2"/>
      <c r="E194" s="2"/>
    </row>
    <row r="195" spans="1:5" ht="28" customHeight="1" x14ac:dyDescent="0.3">
      <c r="A195" s="10">
        <v>3</v>
      </c>
      <c r="B195" s="10">
        <v>79981</v>
      </c>
      <c r="C195" s="14">
        <v>66147</v>
      </c>
      <c r="D195" s="2"/>
      <c r="E195" s="2"/>
    </row>
    <row r="196" spans="1:5" ht="28" customHeight="1" x14ac:dyDescent="0.3">
      <c r="A196" s="10">
        <v>3</v>
      </c>
      <c r="B196" s="10">
        <v>80040</v>
      </c>
      <c r="C196" s="14">
        <v>13904.03</v>
      </c>
      <c r="D196" s="2"/>
      <c r="E196" s="2"/>
    </row>
    <row r="197" spans="1:5" ht="28" customHeight="1" x14ac:dyDescent="0.3">
      <c r="A197" s="10">
        <v>3</v>
      </c>
      <c r="B197" s="10">
        <v>80150</v>
      </c>
      <c r="C197" s="14">
        <v>217663</v>
      </c>
      <c r="D197" s="2"/>
      <c r="E197" s="2"/>
    </row>
    <row r="198" spans="1:5" ht="28" customHeight="1" x14ac:dyDescent="0.3">
      <c r="A198" s="10">
        <v>3</v>
      </c>
      <c r="B198" s="10">
        <v>80295</v>
      </c>
      <c r="C198" s="14">
        <v>27607.03</v>
      </c>
      <c r="D198" s="2"/>
      <c r="E198" s="2"/>
    </row>
    <row r="199" spans="1:5" ht="28" customHeight="1" x14ac:dyDescent="0.3">
      <c r="A199" s="10">
        <v>3</v>
      </c>
      <c r="B199" s="10">
        <v>80708</v>
      </c>
      <c r="C199" s="14">
        <v>29850.44</v>
      </c>
      <c r="D199" s="2"/>
      <c r="E199" s="2"/>
    </row>
    <row r="200" spans="1:5" ht="28" customHeight="1" x14ac:dyDescent="0.3">
      <c r="A200" s="10">
        <v>3</v>
      </c>
      <c r="B200" s="10">
        <v>81133</v>
      </c>
      <c r="C200" s="14">
        <v>29211.27</v>
      </c>
      <c r="D200" s="2"/>
      <c r="E200" s="2"/>
    </row>
    <row r="201" spans="1:5" ht="28" customHeight="1" x14ac:dyDescent="0.3">
      <c r="A201" s="10">
        <v>3</v>
      </c>
      <c r="B201" s="10">
        <v>81135</v>
      </c>
      <c r="C201" s="14">
        <v>308519</v>
      </c>
      <c r="D201" s="2"/>
      <c r="E201" s="2"/>
    </row>
    <row r="202" spans="1:5" ht="28" customHeight="1" x14ac:dyDescent="0.3">
      <c r="A202" s="10">
        <v>3</v>
      </c>
      <c r="B202" s="10">
        <v>81179</v>
      </c>
      <c r="C202" s="14">
        <v>26613.93</v>
      </c>
      <c r="D202" s="2"/>
      <c r="E202" s="2"/>
    </row>
    <row r="203" spans="1:5" ht="28" customHeight="1" x14ac:dyDescent="0.3">
      <c r="A203" s="10">
        <v>3</v>
      </c>
      <c r="B203" s="10">
        <v>81193</v>
      </c>
      <c r="C203" s="14">
        <v>40654.69</v>
      </c>
      <c r="D203" s="2"/>
      <c r="E203" s="2"/>
    </row>
    <row r="204" spans="1:5" ht="28" customHeight="1" x14ac:dyDescent="0.3">
      <c r="A204" s="10">
        <v>3</v>
      </c>
      <c r="B204" s="10">
        <v>81255</v>
      </c>
      <c r="C204" s="14">
        <v>848572</v>
      </c>
      <c r="D204" s="2"/>
      <c r="E204" s="2"/>
    </row>
    <row r="205" spans="1:5" ht="28" customHeight="1" x14ac:dyDescent="0.3">
      <c r="A205" s="10">
        <v>3</v>
      </c>
      <c r="B205" s="10">
        <v>81268</v>
      </c>
      <c r="C205" s="14">
        <v>16030.49</v>
      </c>
      <c r="D205" s="2"/>
      <c r="E205" s="2"/>
    </row>
    <row r="206" spans="1:5" ht="28" customHeight="1" x14ac:dyDescent="0.3">
      <c r="A206" s="10">
        <v>3</v>
      </c>
      <c r="B206" s="10">
        <v>82219</v>
      </c>
      <c r="C206" s="14">
        <v>33863.03</v>
      </c>
      <c r="D206" s="2"/>
      <c r="E206" s="2"/>
    </row>
    <row r="207" spans="1:5" ht="28" customHeight="1" x14ac:dyDescent="0.3">
      <c r="A207" s="10">
        <v>3</v>
      </c>
      <c r="B207" s="10">
        <v>82442</v>
      </c>
      <c r="C207" s="14">
        <v>29683</v>
      </c>
      <c r="D207" s="2"/>
      <c r="E207" s="2"/>
    </row>
    <row r="208" spans="1:5" ht="28" customHeight="1" x14ac:dyDescent="0.3">
      <c r="A208" s="10">
        <v>3</v>
      </c>
      <c r="B208" s="10">
        <v>82690</v>
      </c>
      <c r="C208" s="14">
        <v>294037</v>
      </c>
      <c r="D208" s="2"/>
      <c r="E208" s="2"/>
    </row>
    <row r="209" spans="1:5" ht="28" customHeight="1" x14ac:dyDescent="0.3">
      <c r="A209" s="10">
        <v>3</v>
      </c>
      <c r="B209" s="10">
        <v>83004</v>
      </c>
      <c r="C209" s="14">
        <v>31635.61</v>
      </c>
      <c r="D209" s="2"/>
      <c r="E209" s="2"/>
    </row>
    <row r="210" spans="1:5" ht="28" customHeight="1" x14ac:dyDescent="0.3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8" customHeight="1" x14ac:dyDescent="0.3">
      <c r="A211" s="10">
        <v>3</v>
      </c>
      <c r="B211" s="10">
        <v>83975</v>
      </c>
      <c r="C211" s="14">
        <v>12159.22</v>
      </c>
      <c r="D211" s="2"/>
      <c r="E211" s="2"/>
    </row>
    <row r="212" spans="1:5" ht="28" customHeight="1" x14ac:dyDescent="0.3">
      <c r="A212" s="10">
        <v>3</v>
      </c>
      <c r="B212" s="10">
        <v>85330</v>
      </c>
      <c r="C212" s="14">
        <v>22924.47</v>
      </c>
      <c r="D212" s="2"/>
      <c r="E212" s="2"/>
    </row>
    <row r="213" spans="1:5" ht="28" customHeight="1" x14ac:dyDescent="0.3">
      <c r="A213" s="10">
        <v>3</v>
      </c>
      <c r="B213" s="10">
        <v>86511</v>
      </c>
      <c r="C213" s="14">
        <v>31876.75</v>
      </c>
      <c r="D213" s="2"/>
      <c r="E213" s="2"/>
    </row>
    <row r="214" spans="1:5" ht="28" customHeight="1" x14ac:dyDescent="0.3">
      <c r="A214" s="10">
        <v>3</v>
      </c>
      <c r="B214" s="10">
        <v>86766</v>
      </c>
      <c r="C214" s="14">
        <v>20704.47</v>
      </c>
      <c r="D214" s="2"/>
      <c r="E214" s="2"/>
    </row>
    <row r="215" spans="1:5" ht="28" customHeight="1" x14ac:dyDescent="0.3">
      <c r="A215" s="10">
        <v>3</v>
      </c>
      <c r="B215" s="10">
        <v>87778</v>
      </c>
      <c r="C215" s="14">
        <v>20991.66</v>
      </c>
      <c r="D215" s="2"/>
      <c r="E215" s="2"/>
    </row>
    <row r="216" spans="1:5" ht="28" customHeight="1" x14ac:dyDescent="0.3">
      <c r="A216" s="10">
        <v>3</v>
      </c>
      <c r="B216" s="10">
        <v>87908</v>
      </c>
      <c r="C216" s="14">
        <v>172108</v>
      </c>
      <c r="D216" s="2"/>
      <c r="E216" s="2"/>
    </row>
    <row r="217" spans="1:5" ht="28" customHeight="1" x14ac:dyDescent="0.3">
      <c r="A217" s="10">
        <v>3</v>
      </c>
      <c r="B217" s="10">
        <v>88108</v>
      </c>
      <c r="C217" s="14">
        <v>68861</v>
      </c>
      <c r="D217" s="2"/>
      <c r="E217" s="2"/>
    </row>
    <row r="218" spans="1:5" ht="28" customHeight="1" x14ac:dyDescent="0.3">
      <c r="A218" s="10">
        <v>3</v>
      </c>
      <c r="B218" s="10">
        <v>88239</v>
      </c>
      <c r="C218" s="14">
        <v>139919</v>
      </c>
      <c r="D218" s="2"/>
      <c r="E218" s="2"/>
    </row>
    <row r="219" spans="1:5" ht="28" customHeight="1" x14ac:dyDescent="0.3">
      <c r="A219" s="10">
        <v>3</v>
      </c>
      <c r="B219" s="10">
        <v>88775</v>
      </c>
      <c r="C219" s="14">
        <v>59844</v>
      </c>
      <c r="D219" s="2"/>
      <c r="E219" s="2"/>
    </row>
    <row r="220" spans="1:5" ht="28" customHeight="1" x14ac:dyDescent="0.3">
      <c r="A220" s="10">
        <v>3</v>
      </c>
      <c r="B220" s="10">
        <v>88888</v>
      </c>
      <c r="C220" s="14">
        <v>-380.1</v>
      </c>
      <c r="D220" s="2"/>
      <c r="E220" s="2"/>
    </row>
    <row r="221" spans="1:5" ht="28" customHeight="1" x14ac:dyDescent="0.3">
      <c r="A221" s="10">
        <v>3</v>
      </c>
      <c r="B221" s="10">
        <v>89199</v>
      </c>
      <c r="C221" s="14">
        <v>6033.85</v>
      </c>
      <c r="D221" s="2"/>
      <c r="E221" s="2"/>
    </row>
    <row r="222" spans="1:5" ht="28" customHeight="1" x14ac:dyDescent="0.3">
      <c r="A222" s="10">
        <v>3</v>
      </c>
      <c r="B222" s="10">
        <v>89432</v>
      </c>
      <c r="C222" s="14">
        <v>27755.99</v>
      </c>
      <c r="D222" s="2"/>
      <c r="E222" s="2"/>
    </row>
    <row r="223" spans="1:5" ht="28" customHeight="1" x14ac:dyDescent="0.3">
      <c r="A223" s="10">
        <v>3</v>
      </c>
      <c r="B223" s="10">
        <v>90680</v>
      </c>
      <c r="C223" s="14">
        <v>4717.71</v>
      </c>
      <c r="D223" s="2"/>
      <c r="E223" s="2"/>
    </row>
    <row r="224" spans="1:5" ht="28" customHeight="1" x14ac:dyDescent="0.3">
      <c r="A224" s="10">
        <v>3</v>
      </c>
      <c r="B224" s="10">
        <v>91255</v>
      </c>
      <c r="C224" s="14">
        <v>24701.55</v>
      </c>
      <c r="D224" s="2"/>
      <c r="E224" s="2"/>
    </row>
    <row r="225" spans="1:5" ht="28" customHeight="1" x14ac:dyDescent="0.3">
      <c r="A225" s="10">
        <v>3</v>
      </c>
      <c r="B225" s="10">
        <v>91342</v>
      </c>
      <c r="C225" s="14">
        <v>21675.65</v>
      </c>
      <c r="D225" s="2"/>
      <c r="E225" s="2"/>
    </row>
    <row r="226" spans="1:5" ht="28" customHeight="1" x14ac:dyDescent="0.3">
      <c r="A226" s="10">
        <v>3</v>
      </c>
      <c r="B226" s="10">
        <v>91887</v>
      </c>
      <c r="C226" s="14">
        <v>8156609</v>
      </c>
      <c r="D226" s="2"/>
      <c r="E226" s="2"/>
    </row>
    <row r="227" spans="1:5" ht="28" customHeight="1" x14ac:dyDescent="0.3">
      <c r="A227" s="10">
        <v>3</v>
      </c>
      <c r="B227" s="10">
        <v>92167</v>
      </c>
      <c r="C227" s="14">
        <v>6579</v>
      </c>
      <c r="D227" s="2"/>
      <c r="E227" s="2"/>
    </row>
    <row r="228" spans="1:5" ht="28" customHeight="1" x14ac:dyDescent="0.3">
      <c r="A228" s="10">
        <v>3</v>
      </c>
      <c r="B228" s="10">
        <v>92472</v>
      </c>
      <c r="C228" s="14">
        <v>381947</v>
      </c>
      <c r="D228" s="2"/>
      <c r="E228" s="2"/>
    </row>
    <row r="229" spans="1:5" ht="28" customHeight="1" x14ac:dyDescent="0.3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3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3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3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3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3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3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3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3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3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3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3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3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3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3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3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3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3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3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3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3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3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3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3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3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3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3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3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3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3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3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3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3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3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3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3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3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3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3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3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3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3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3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3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3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3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3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3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3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3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3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3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3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3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3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3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3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3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3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3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3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3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3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3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3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3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3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3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3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3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3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3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3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3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3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3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3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3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3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3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3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3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3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3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3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3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3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3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3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3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3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3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3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3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3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3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3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3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3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3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3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3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3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3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3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3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3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3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3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3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3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3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3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3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3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3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3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3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3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3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3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3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3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3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3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3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3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3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3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3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3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3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3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3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3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3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3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3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3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3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3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3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3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3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3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3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3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3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3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3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3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3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3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3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3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3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3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3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3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3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3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3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3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3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3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3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3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3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3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3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3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3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3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3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3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3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3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3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3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3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3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3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3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3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3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3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3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3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3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3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3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3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3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3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3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3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3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3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3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3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3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3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3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3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3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3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3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3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3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3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3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3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3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3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3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3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3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3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3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3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3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3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3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3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3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3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3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3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3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3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3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3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3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3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3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3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3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3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3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3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3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3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3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3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3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3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3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3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3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3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3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3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3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3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3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3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3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3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3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3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3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3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3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3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3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3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3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3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3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3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3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3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3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3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3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3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3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3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3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3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3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3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3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3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3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3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3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3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3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3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3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3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3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3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3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3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3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3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3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3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3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3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3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3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3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3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3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3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3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3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3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3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3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3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3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3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3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3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3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3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3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3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3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3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3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3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3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3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3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3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3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3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3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3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3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3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3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3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3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3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3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3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3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3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3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3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3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3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3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3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3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3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3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3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3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3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3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3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3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3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3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3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3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3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3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3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3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3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3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3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3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3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3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3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3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3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3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3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3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3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3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3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3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3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3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3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3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3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3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3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3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3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3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3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3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3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3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3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3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3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3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3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3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3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3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3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3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3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3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3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3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3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3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3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3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3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3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3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3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3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3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3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3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3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3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3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3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3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3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3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3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3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3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3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3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3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3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3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3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3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3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3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3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3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3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3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3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3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3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3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3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3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3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3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3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3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3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3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3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3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3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3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3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3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3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3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3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3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3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3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3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3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3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3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3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3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3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3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3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3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3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3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3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3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3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3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3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3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3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3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3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3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3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3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3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3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3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3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3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3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3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3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3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3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3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3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3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3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3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3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3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3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3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3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3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3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3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3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3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3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3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3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3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3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3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3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3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3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3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3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3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3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3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3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3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3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3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3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3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3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3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3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3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3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3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3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3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3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3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3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3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3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3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3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3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3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3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3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3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3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3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3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3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3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3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3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3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3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3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3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3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3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3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3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3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3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3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3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3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3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3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3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3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3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3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3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3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3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3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3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3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3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3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3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3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3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3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3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3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3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3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3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3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3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3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3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3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3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3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3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3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3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3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3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3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3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3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3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3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3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3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3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3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3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3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3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3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3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3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3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3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3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3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3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3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3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3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3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3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3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3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3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3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3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3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3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3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3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3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3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3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3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3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3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3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3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3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3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3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3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3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3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3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3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3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3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3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3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3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3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3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3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3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3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3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3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3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3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3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3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3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3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3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3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3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3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3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3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3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3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3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3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3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3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3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3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3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3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3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3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3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3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3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3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3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3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3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3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3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3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3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3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3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3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3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3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3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3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3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3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3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3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3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3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3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3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3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3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3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3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3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3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3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3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3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3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3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3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3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3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3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3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3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3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3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3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3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3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3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3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3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3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3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3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3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3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3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3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3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3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3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3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3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3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3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3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3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3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3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3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3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3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3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3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3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3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3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3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3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3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3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3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3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3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3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topLeftCell="A3" workbookViewId="0">
      <selection activeCell="H18" sqref="H18"/>
    </sheetView>
  </sheetViews>
  <sheetFormatPr baseColWidth="10" defaultColWidth="9.1640625" defaultRowHeight="26" x14ac:dyDescent="0.3"/>
  <cols>
    <col min="1" max="1" width="40.33203125" style="12" customWidth="1"/>
    <col min="2" max="2" width="27.83203125" style="12" customWidth="1"/>
    <col min="3" max="3" width="15.1640625" style="3" customWidth="1"/>
    <col min="4" max="4" width="13.1640625" style="3" bestFit="1" customWidth="1"/>
    <col min="5" max="6" width="7.83203125" style="1" customWidth="1"/>
    <col min="7" max="7" width="34.5" style="1" customWidth="1"/>
    <col min="8" max="8" width="31.33203125" style="5" customWidth="1"/>
    <col min="9" max="9" width="16.5" style="1" customWidth="1"/>
    <col min="10" max="16384" width="9.1640625" style="1"/>
  </cols>
  <sheetData>
    <row r="1" spans="1:9" x14ac:dyDescent="0.3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8" customHeight="1" x14ac:dyDescent="0.3">
      <c r="A2" s="10">
        <v>47902</v>
      </c>
      <c r="B2" s="10">
        <v>1463</v>
      </c>
      <c r="C2" s="2"/>
      <c r="D2" s="2"/>
      <c r="F2" s="6"/>
      <c r="G2" s="6"/>
      <c r="H2" s="3"/>
      <c r="I2" s="6"/>
    </row>
    <row r="3" spans="1:9" ht="28" customHeight="1" x14ac:dyDescent="0.3">
      <c r="A3" s="10">
        <v>47807</v>
      </c>
      <c r="B3" s="10">
        <v>1732</v>
      </c>
      <c r="C3" s="2"/>
      <c r="D3" s="2"/>
      <c r="F3" s="6"/>
      <c r="G3" s="7" t="s">
        <v>16</v>
      </c>
      <c r="H3" s="8">
        <f>COUNTA(A:A)-1</f>
        <v>75</v>
      </c>
      <c r="I3" s="6"/>
    </row>
    <row r="4" spans="1:9" ht="28" customHeight="1" x14ac:dyDescent="0.3">
      <c r="A4" s="10">
        <v>47667</v>
      </c>
      <c r="B4" s="10">
        <v>1045</v>
      </c>
      <c r="C4" s="2"/>
      <c r="D4" s="2"/>
      <c r="F4" s="6"/>
      <c r="G4" s="7" t="s">
        <v>17</v>
      </c>
      <c r="H4" s="8">
        <f>COUNT(B:B)</f>
        <v>74</v>
      </c>
      <c r="I4" s="6"/>
    </row>
    <row r="5" spans="1:9" ht="28" customHeight="1" x14ac:dyDescent="0.3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8" customHeight="1" x14ac:dyDescent="0.3">
      <c r="A6" s="10">
        <v>46946</v>
      </c>
      <c r="B6" s="10">
        <v>920</v>
      </c>
      <c r="C6" s="2"/>
      <c r="D6" s="2"/>
      <c r="F6" s="6"/>
      <c r="G6" s="7" t="s">
        <v>8</v>
      </c>
      <c r="H6" s="17">
        <f>SUM(B:B)</f>
        <v>109952</v>
      </c>
      <c r="I6" s="6"/>
    </row>
    <row r="7" spans="1:9" ht="28" customHeight="1" x14ac:dyDescent="0.3">
      <c r="A7" s="10">
        <v>46826</v>
      </c>
      <c r="B7" s="10">
        <v>1451</v>
      </c>
      <c r="C7" s="2"/>
      <c r="D7" s="2"/>
      <c r="F7" s="6"/>
      <c r="G7" s="7"/>
      <c r="H7" s="17"/>
      <c r="I7" s="6"/>
    </row>
    <row r="8" spans="1:9" ht="28" customHeight="1" x14ac:dyDescent="0.3">
      <c r="A8" s="10">
        <v>46765</v>
      </c>
      <c r="B8" s="10">
        <v>1402</v>
      </c>
      <c r="C8" s="2"/>
      <c r="D8" s="2"/>
      <c r="F8" s="6"/>
      <c r="G8" s="7" t="s">
        <v>0</v>
      </c>
      <c r="H8" s="17">
        <f>MAX(B:B)</f>
        <v>4460</v>
      </c>
      <c r="I8" s="6"/>
    </row>
    <row r="9" spans="1:9" ht="28" customHeight="1" x14ac:dyDescent="0.3">
      <c r="A9" s="10">
        <v>46443</v>
      </c>
      <c r="B9" s="10">
        <v>1527</v>
      </c>
      <c r="C9" s="2"/>
      <c r="D9" s="2"/>
      <c r="F9" s="6"/>
      <c r="G9" s="7" t="s">
        <v>1</v>
      </c>
      <c r="H9" s="17">
        <f>MIN(B:B)</f>
        <v>815</v>
      </c>
      <c r="I9" s="6"/>
    </row>
    <row r="10" spans="1:9" ht="28" customHeight="1" x14ac:dyDescent="0.3">
      <c r="A10" s="10">
        <v>46179</v>
      </c>
      <c r="B10" s="10">
        <v>1460</v>
      </c>
      <c r="C10" s="2"/>
      <c r="D10" s="2"/>
      <c r="F10" s="6"/>
      <c r="G10" s="7" t="s">
        <v>2</v>
      </c>
      <c r="H10" s="17">
        <f>H8-H9</f>
        <v>3645</v>
      </c>
      <c r="I10" s="6"/>
    </row>
    <row r="11" spans="1:9" ht="28" customHeight="1" x14ac:dyDescent="0.3">
      <c r="A11" s="10">
        <v>45779</v>
      </c>
      <c r="B11" s="10">
        <v>1497</v>
      </c>
      <c r="C11" s="2"/>
      <c r="D11" s="2"/>
      <c r="F11" s="6"/>
      <c r="G11" s="15"/>
      <c r="H11" s="21"/>
      <c r="I11" s="6"/>
    </row>
    <row r="12" spans="1:9" ht="28" customHeight="1" x14ac:dyDescent="0.3">
      <c r="A12" s="10">
        <v>45470</v>
      </c>
      <c r="B12" s="10">
        <v>894</v>
      </c>
      <c r="C12" s="2"/>
      <c r="D12" s="2"/>
      <c r="F12" s="6"/>
      <c r="G12" s="15" t="s">
        <v>18</v>
      </c>
      <c r="H12" s="21">
        <f>AVERAGE(B:B)</f>
        <v>1485.8378378378379</v>
      </c>
      <c r="I12" s="6"/>
    </row>
    <row r="13" spans="1:9" ht="28" customHeight="1" x14ac:dyDescent="0.3">
      <c r="A13" s="10">
        <v>45057</v>
      </c>
      <c r="B13" s="10">
        <v>1432</v>
      </c>
      <c r="C13" s="2"/>
      <c r="D13" s="2"/>
      <c r="F13" s="6"/>
      <c r="G13" s="15" t="s">
        <v>19</v>
      </c>
      <c r="H13" s="21">
        <f>MEDIAN(B:B)</f>
        <v>1418.5</v>
      </c>
      <c r="I13" s="6"/>
    </row>
    <row r="14" spans="1:9" ht="28" customHeight="1" x14ac:dyDescent="0.3">
      <c r="A14" s="10">
        <v>43460</v>
      </c>
      <c r="B14" s="10">
        <v>957</v>
      </c>
      <c r="C14" s="2"/>
      <c r="D14" s="2"/>
      <c r="F14" s="6"/>
      <c r="G14" s="15" t="s">
        <v>20</v>
      </c>
      <c r="H14" s="21" cm="1">
        <f t="array" ref="H14:H16">_xlfn.MODE.MULT(B:B)</f>
        <v>932</v>
      </c>
      <c r="I14" s="6"/>
    </row>
    <row r="15" spans="1:9" ht="28" customHeight="1" x14ac:dyDescent="0.3">
      <c r="A15" s="10">
        <v>43421</v>
      </c>
      <c r="B15" s="10">
        <v>1535</v>
      </c>
      <c r="C15" s="2"/>
      <c r="D15" s="2"/>
      <c r="F15" s="6"/>
      <c r="G15" s="15"/>
      <c r="H15" s="21">
        <v>1395</v>
      </c>
      <c r="I15" s="6"/>
    </row>
    <row r="16" spans="1:9" ht="28" customHeight="1" x14ac:dyDescent="0.3">
      <c r="A16" s="10">
        <v>43339</v>
      </c>
      <c r="B16" s="10">
        <v>1241</v>
      </c>
      <c r="C16" s="2"/>
      <c r="D16" s="2"/>
      <c r="F16" s="6"/>
      <c r="G16" s="15"/>
      <c r="H16" s="21">
        <v>1097</v>
      </c>
      <c r="I16" s="6"/>
    </row>
    <row r="17" spans="1:9" ht="28" customHeight="1" x14ac:dyDescent="0.3">
      <c r="A17" s="10">
        <v>43224</v>
      </c>
      <c r="B17" s="10">
        <v>1266</v>
      </c>
      <c r="C17" s="2"/>
      <c r="D17" s="2"/>
      <c r="F17" s="6"/>
      <c r="G17" s="15"/>
      <c r="H17" s="16"/>
      <c r="I17" s="6"/>
    </row>
    <row r="18" spans="1:9" ht="28" customHeight="1" x14ac:dyDescent="0.3">
      <c r="A18" s="10">
        <v>43011</v>
      </c>
      <c r="B18" s="10">
        <v>899</v>
      </c>
      <c r="C18" s="2"/>
      <c r="D18" s="2"/>
      <c r="F18" s="6"/>
      <c r="G18" s="15" t="s">
        <v>28</v>
      </c>
      <c r="H18" s="16">
        <f>_xlfn.VAR.S(B:B)</f>
        <v>356673.2336171788</v>
      </c>
      <c r="I18" s="6"/>
    </row>
    <row r="19" spans="1:9" ht="28" customHeight="1" x14ac:dyDescent="0.3">
      <c r="A19" s="10">
        <v>43003</v>
      </c>
      <c r="B19" s="10">
        <v>1364</v>
      </c>
      <c r="C19" s="2"/>
      <c r="D19" s="2"/>
      <c r="G19" s="15" t="s">
        <v>29</v>
      </c>
      <c r="H19" s="28">
        <f>_xlfn.STDEV.S(B:B)</f>
        <v>597.22126018518361</v>
      </c>
    </row>
    <row r="20" spans="1:9" ht="28" customHeight="1" x14ac:dyDescent="0.3">
      <c r="A20" s="10">
        <v>42927</v>
      </c>
      <c r="B20" s="10">
        <v>1159</v>
      </c>
      <c r="C20" s="2"/>
      <c r="D20" s="2"/>
      <c r="G20" s="16"/>
      <c r="H20" s="16"/>
    </row>
    <row r="21" spans="1:9" ht="28" customHeight="1" x14ac:dyDescent="0.3">
      <c r="A21" s="10">
        <v>42895</v>
      </c>
      <c r="B21" s="10"/>
      <c r="C21" s="2"/>
      <c r="D21" s="2"/>
      <c r="G21" s="16" t="s">
        <v>31</v>
      </c>
      <c r="H21" s="16"/>
    </row>
    <row r="22" spans="1:9" ht="28" customHeight="1" x14ac:dyDescent="0.3">
      <c r="A22" s="10">
        <v>42622</v>
      </c>
      <c r="B22" s="10">
        <v>1579</v>
      </c>
      <c r="C22" s="2"/>
      <c r="D22" s="2"/>
      <c r="G22" s="16" t="s">
        <v>32</v>
      </c>
      <c r="H22" s="16"/>
    </row>
    <row r="23" spans="1:9" ht="28" customHeight="1" x14ac:dyDescent="0.3">
      <c r="A23" s="10">
        <v>42151</v>
      </c>
      <c r="B23" s="10">
        <v>1644</v>
      </c>
      <c r="C23" s="2"/>
      <c r="D23" s="2"/>
    </row>
    <row r="24" spans="1:9" ht="28" customHeight="1" x14ac:dyDescent="0.3">
      <c r="A24" s="10">
        <v>41147</v>
      </c>
      <c r="B24" s="10">
        <v>1295</v>
      </c>
      <c r="C24" s="2"/>
      <c r="D24" s="2"/>
    </row>
    <row r="25" spans="1:9" ht="28" customHeight="1" x14ac:dyDescent="0.3">
      <c r="A25" s="10">
        <v>40729</v>
      </c>
      <c r="B25" s="10">
        <v>1768</v>
      </c>
      <c r="C25" s="2"/>
      <c r="D25" s="2"/>
    </row>
    <row r="26" spans="1:9" ht="28" customHeight="1" x14ac:dyDescent="0.3">
      <c r="A26" s="10">
        <v>40464</v>
      </c>
      <c r="B26" s="10">
        <v>995</v>
      </c>
      <c r="C26" s="2"/>
      <c r="D26" s="2"/>
    </row>
    <row r="27" spans="1:9" ht="28" customHeight="1" x14ac:dyDescent="0.3">
      <c r="A27" s="10">
        <v>39981</v>
      </c>
      <c r="B27" s="10">
        <v>1598</v>
      </c>
      <c r="C27" s="2"/>
      <c r="D27" s="2"/>
    </row>
    <row r="28" spans="1:9" ht="28" customHeight="1" x14ac:dyDescent="0.3">
      <c r="A28" s="10">
        <v>39389</v>
      </c>
      <c r="B28" s="10">
        <v>932</v>
      </c>
      <c r="C28" s="2"/>
      <c r="D28" s="2"/>
    </row>
    <row r="29" spans="1:9" ht="28" customHeight="1" x14ac:dyDescent="0.3">
      <c r="A29" s="10">
        <v>38836</v>
      </c>
      <c r="B29" s="10">
        <v>815</v>
      </c>
      <c r="C29" s="2"/>
      <c r="D29" s="2"/>
    </row>
    <row r="30" spans="1:9" ht="28" customHeight="1" x14ac:dyDescent="0.3">
      <c r="A30" s="10">
        <v>38420</v>
      </c>
      <c r="B30" s="10">
        <v>1633</v>
      </c>
      <c r="C30" s="2"/>
      <c r="D30" s="2"/>
    </row>
    <row r="31" spans="1:9" ht="28" customHeight="1" x14ac:dyDescent="0.3">
      <c r="A31" s="10">
        <v>38099</v>
      </c>
      <c r="B31" s="10">
        <v>1471</v>
      </c>
      <c r="C31" s="2"/>
      <c r="D31" s="2"/>
    </row>
    <row r="32" spans="1:9" ht="28" customHeight="1" x14ac:dyDescent="0.3">
      <c r="A32" s="10">
        <v>37639</v>
      </c>
      <c r="B32" s="10">
        <v>1743</v>
      </c>
      <c r="C32" s="2"/>
      <c r="D32" s="2"/>
    </row>
    <row r="33" spans="1:4" ht="28" customHeight="1" x14ac:dyDescent="0.3">
      <c r="A33" s="10">
        <v>37367</v>
      </c>
      <c r="B33" s="10">
        <v>1351</v>
      </c>
      <c r="C33" s="2"/>
      <c r="D33" s="2"/>
    </row>
    <row r="34" spans="1:4" ht="28" customHeight="1" x14ac:dyDescent="0.3">
      <c r="A34" s="10">
        <v>36884</v>
      </c>
      <c r="B34" s="10">
        <v>2660</v>
      </c>
      <c r="C34" s="2"/>
      <c r="D34" s="2"/>
    </row>
    <row r="35" spans="1:4" ht="28" customHeight="1" x14ac:dyDescent="0.3">
      <c r="A35" s="10">
        <v>36839</v>
      </c>
      <c r="B35" s="10">
        <v>1395</v>
      </c>
      <c r="C35" s="2"/>
      <c r="D35" s="2"/>
    </row>
    <row r="36" spans="1:4" ht="28" customHeight="1" x14ac:dyDescent="0.3">
      <c r="A36" s="10">
        <v>36837</v>
      </c>
      <c r="B36" s="10">
        <v>1118</v>
      </c>
      <c r="C36" s="2"/>
      <c r="D36" s="2"/>
    </row>
    <row r="37" spans="1:4" ht="28" customHeight="1" x14ac:dyDescent="0.3">
      <c r="A37" s="10">
        <v>36538</v>
      </c>
      <c r="B37" s="10">
        <v>1037</v>
      </c>
      <c r="C37" s="2"/>
      <c r="D37" s="2"/>
    </row>
    <row r="38" spans="1:4" ht="28" customHeight="1" x14ac:dyDescent="0.3">
      <c r="A38" s="10">
        <v>36423</v>
      </c>
      <c r="B38" s="10">
        <v>1131</v>
      </c>
      <c r="C38" s="2"/>
      <c r="D38" s="2"/>
    </row>
    <row r="39" spans="1:4" ht="28" customHeight="1" x14ac:dyDescent="0.3">
      <c r="A39" s="10">
        <v>36322</v>
      </c>
      <c r="B39" s="10">
        <v>1212</v>
      </c>
      <c r="C39" s="2"/>
      <c r="D39" s="2"/>
    </row>
    <row r="40" spans="1:4" ht="28" customHeight="1" x14ac:dyDescent="0.3">
      <c r="A40" s="10">
        <v>36242</v>
      </c>
      <c r="B40" s="10">
        <v>1636</v>
      </c>
      <c r="C40" s="2"/>
      <c r="D40" s="2"/>
    </row>
    <row r="41" spans="1:4" ht="28" customHeight="1" x14ac:dyDescent="0.3">
      <c r="A41" s="10">
        <v>35914</v>
      </c>
      <c r="B41" s="10">
        <v>1252</v>
      </c>
      <c r="C41" s="2"/>
      <c r="D41" s="2"/>
    </row>
    <row r="42" spans="1:4" ht="28" customHeight="1" x14ac:dyDescent="0.3">
      <c r="A42" s="10">
        <v>35034</v>
      </c>
      <c r="B42" s="10">
        <v>1529</v>
      </c>
      <c r="C42" s="2"/>
      <c r="D42" s="2"/>
    </row>
    <row r="43" spans="1:4" ht="28" customHeight="1" x14ac:dyDescent="0.3">
      <c r="A43" s="10">
        <v>34778</v>
      </c>
      <c r="B43" s="10">
        <v>959</v>
      </c>
      <c r="C43" s="2"/>
      <c r="D43" s="2"/>
    </row>
    <row r="44" spans="1:4" ht="28" customHeight="1" x14ac:dyDescent="0.3">
      <c r="A44" s="10">
        <v>34435</v>
      </c>
      <c r="B44" s="10">
        <v>1452</v>
      </c>
      <c r="C44" s="2"/>
      <c r="D44" s="2"/>
    </row>
    <row r="45" spans="1:4" ht="28" customHeight="1" x14ac:dyDescent="0.3">
      <c r="A45" s="10">
        <v>34332</v>
      </c>
      <c r="B45" s="10">
        <v>969</v>
      </c>
      <c r="C45" s="2"/>
      <c r="D45" s="2"/>
    </row>
    <row r="46" spans="1:4" ht="28" customHeight="1" x14ac:dyDescent="0.3">
      <c r="A46" s="10">
        <v>34262</v>
      </c>
      <c r="B46" s="10">
        <v>2910</v>
      </c>
      <c r="C46" s="2"/>
      <c r="D46" s="2"/>
    </row>
    <row r="47" spans="1:4" ht="28" customHeight="1" x14ac:dyDescent="0.3">
      <c r="A47" s="10">
        <v>34118</v>
      </c>
      <c r="B47" s="10">
        <v>1775</v>
      </c>
      <c r="C47" s="2"/>
      <c r="D47" s="2"/>
    </row>
    <row r="48" spans="1:4" ht="28" customHeight="1" x14ac:dyDescent="0.3">
      <c r="A48" s="10">
        <v>33532</v>
      </c>
      <c r="B48" s="10">
        <v>1414</v>
      </c>
      <c r="C48" s="2"/>
      <c r="D48" s="2"/>
    </row>
    <row r="49" spans="1:4" ht="28" customHeight="1" x14ac:dyDescent="0.3">
      <c r="A49" s="10">
        <v>33372</v>
      </c>
      <c r="B49" s="10">
        <v>1790</v>
      </c>
      <c r="C49" s="2"/>
      <c r="D49" s="2"/>
    </row>
    <row r="50" spans="1:4" ht="28" customHeight="1" x14ac:dyDescent="0.3">
      <c r="A50" s="10">
        <v>32888</v>
      </c>
      <c r="B50" s="10">
        <v>923</v>
      </c>
      <c r="C50" s="2"/>
      <c r="D50" s="2"/>
    </row>
    <row r="51" spans="1:4" ht="28" customHeight="1" x14ac:dyDescent="0.3">
      <c r="A51" s="10">
        <v>32818</v>
      </c>
      <c r="B51" s="10">
        <v>932</v>
      </c>
      <c r="C51" s="2"/>
      <c r="D51" s="2"/>
    </row>
    <row r="52" spans="1:4" ht="28" customHeight="1" x14ac:dyDescent="0.3">
      <c r="A52" s="10">
        <v>32571</v>
      </c>
      <c r="B52" s="10">
        <v>1182</v>
      </c>
      <c r="C52" s="2"/>
      <c r="D52" s="2"/>
    </row>
    <row r="53" spans="1:4" ht="28" customHeight="1" x14ac:dyDescent="0.3">
      <c r="A53" s="10">
        <v>32546</v>
      </c>
      <c r="B53" s="10">
        <v>3463</v>
      </c>
      <c r="C53" s="2"/>
      <c r="D53" s="2"/>
    </row>
    <row r="54" spans="1:4" ht="28" customHeight="1" x14ac:dyDescent="0.3">
      <c r="A54" s="10">
        <v>32394</v>
      </c>
      <c r="B54" s="10">
        <v>1654</v>
      </c>
      <c r="C54" s="2"/>
      <c r="D54" s="2"/>
    </row>
    <row r="55" spans="1:4" ht="28" customHeight="1" x14ac:dyDescent="0.3">
      <c r="A55" s="10">
        <v>32254</v>
      </c>
      <c r="B55" s="10">
        <v>1708</v>
      </c>
      <c r="C55" s="2"/>
      <c r="D55" s="2"/>
    </row>
    <row r="56" spans="1:4" ht="28" customHeight="1" x14ac:dyDescent="0.3">
      <c r="A56" s="10">
        <v>32216</v>
      </c>
      <c r="B56" s="10">
        <v>1238</v>
      </c>
      <c r="C56" s="2"/>
      <c r="D56" s="2"/>
    </row>
    <row r="57" spans="1:4" ht="28" customHeight="1" x14ac:dyDescent="0.3">
      <c r="A57" s="10">
        <v>32070</v>
      </c>
      <c r="B57" s="10">
        <v>1395</v>
      </c>
      <c r="C57" s="2"/>
      <c r="D57" s="2"/>
    </row>
    <row r="58" spans="1:4" ht="28" customHeight="1" x14ac:dyDescent="0.3">
      <c r="A58" s="10">
        <v>31314</v>
      </c>
      <c r="B58" s="10">
        <v>1201</v>
      </c>
      <c r="C58" s="2"/>
      <c r="D58" s="2"/>
    </row>
    <row r="59" spans="1:4" ht="28" customHeight="1" x14ac:dyDescent="0.3">
      <c r="A59" s="10">
        <v>31223</v>
      </c>
      <c r="B59" s="10">
        <v>1658</v>
      </c>
      <c r="C59" s="2"/>
      <c r="D59" s="2"/>
    </row>
    <row r="60" spans="1:4" ht="28" customHeight="1" x14ac:dyDescent="0.3">
      <c r="A60" s="10">
        <v>31161</v>
      </c>
      <c r="B60" s="10">
        <v>908</v>
      </c>
      <c r="C60" s="2"/>
      <c r="D60" s="2"/>
    </row>
    <row r="61" spans="1:4" ht="28" customHeight="1" x14ac:dyDescent="0.3">
      <c r="A61" s="10">
        <v>31073</v>
      </c>
      <c r="B61" s="10">
        <v>1219</v>
      </c>
      <c r="C61" s="2"/>
      <c r="D61" s="2"/>
    </row>
    <row r="62" spans="1:4" ht="28" customHeight="1" x14ac:dyDescent="0.3">
      <c r="A62" s="10">
        <v>30677</v>
      </c>
      <c r="B62" s="10">
        <v>1097</v>
      </c>
      <c r="C62" s="2"/>
      <c r="D62" s="2"/>
    </row>
    <row r="63" spans="1:4" ht="28" customHeight="1" x14ac:dyDescent="0.3">
      <c r="A63" s="10">
        <v>30587</v>
      </c>
      <c r="B63" s="10">
        <v>1050</v>
      </c>
      <c r="C63" s="2"/>
      <c r="D63" s="2"/>
    </row>
    <row r="64" spans="1:4" ht="28" customHeight="1" x14ac:dyDescent="0.3">
      <c r="A64" s="10">
        <v>29931</v>
      </c>
      <c r="B64" s="10">
        <v>2777</v>
      </c>
      <c r="C64" s="2"/>
      <c r="D64" s="2"/>
    </row>
    <row r="65" spans="1:4" ht="28" customHeight="1" x14ac:dyDescent="0.3">
      <c r="A65" s="10">
        <v>29836</v>
      </c>
      <c r="B65" s="10">
        <v>1097</v>
      </c>
      <c r="C65" s="2"/>
      <c r="D65" s="2"/>
    </row>
    <row r="66" spans="1:4" ht="28" customHeight="1" x14ac:dyDescent="0.3">
      <c r="A66" s="10">
        <v>29622</v>
      </c>
      <c r="B66" s="10">
        <v>1781</v>
      </c>
      <c r="C66" s="2"/>
      <c r="D66" s="2"/>
    </row>
    <row r="67" spans="1:4" ht="28" customHeight="1" x14ac:dyDescent="0.3">
      <c r="A67" s="10">
        <v>28460</v>
      </c>
      <c r="B67" s="10">
        <v>1485</v>
      </c>
      <c r="C67" s="2"/>
      <c r="D67" s="2"/>
    </row>
    <row r="68" spans="1:4" ht="28" customHeight="1" x14ac:dyDescent="0.3">
      <c r="A68" s="10">
        <v>28162</v>
      </c>
      <c r="B68" s="10">
        <v>1423</v>
      </c>
      <c r="C68" s="2"/>
      <c r="D68" s="2"/>
    </row>
    <row r="69" spans="1:4" ht="28" customHeight="1" x14ac:dyDescent="0.3">
      <c r="A69" s="10">
        <v>28013</v>
      </c>
      <c r="B69" s="10">
        <v>2346</v>
      </c>
      <c r="C69" s="2"/>
      <c r="D69" s="2"/>
    </row>
    <row r="70" spans="1:4" ht="28" customHeight="1" x14ac:dyDescent="0.3">
      <c r="A70" s="10">
        <v>27386</v>
      </c>
      <c r="B70" s="10">
        <v>1466</v>
      </c>
      <c r="C70" s="2"/>
      <c r="D70" s="2"/>
    </row>
    <row r="71" spans="1:4" ht="28" customHeight="1" x14ac:dyDescent="0.3">
      <c r="A71" s="10">
        <v>26855</v>
      </c>
      <c r="B71" s="10">
        <v>1490</v>
      </c>
      <c r="C71" s="2"/>
      <c r="D71" s="2"/>
    </row>
    <row r="72" spans="1:4" ht="28" customHeight="1" x14ac:dyDescent="0.3">
      <c r="A72" s="10">
        <v>26577</v>
      </c>
      <c r="B72" s="10">
        <v>1353</v>
      </c>
      <c r="C72" s="2"/>
      <c r="D72" s="2"/>
    </row>
    <row r="73" spans="1:4" ht="28" customHeight="1" x14ac:dyDescent="0.3">
      <c r="A73" s="10">
        <v>26329</v>
      </c>
      <c r="B73" s="10">
        <v>2273</v>
      </c>
      <c r="C73" s="2"/>
      <c r="D73" s="2"/>
    </row>
    <row r="74" spans="1:4" ht="28" customHeight="1" x14ac:dyDescent="0.3">
      <c r="A74" s="10">
        <v>25884</v>
      </c>
      <c r="B74" s="10">
        <v>1653</v>
      </c>
      <c r="C74" s="2"/>
      <c r="D74" s="2"/>
    </row>
    <row r="75" spans="1:4" ht="28" customHeight="1" x14ac:dyDescent="0.3">
      <c r="A75" s="10">
        <v>25478</v>
      </c>
      <c r="B75" s="10">
        <v>839</v>
      </c>
      <c r="C75" s="2"/>
      <c r="D75" s="2"/>
    </row>
    <row r="76" spans="1:4" ht="28" customHeight="1" x14ac:dyDescent="0.3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SkewKurt</vt:lpstr>
      <vt:lpstr>Small Class</vt:lpstr>
      <vt:lpstr>Large Class</vt:lpstr>
      <vt:lpstr>Financial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2023-03-10T06:06:29Z</dcterms:modified>
</cp:coreProperties>
</file>