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Homestead" sheetId="2" r:id="rId5"/>
    <sheet state="visible" name="Dragontide" sheetId="3" r:id="rId6"/>
    <sheet state="visible" name="Log Cabin" sheetId="4" r:id="rId7"/>
    <sheet state="visible" name="Kilima" sheetId="5" r:id="rId8"/>
    <sheet state="visible" name="Kilima Inn" sheetId="6" r:id="rId9"/>
    <sheet state="visible" name="Capital Chic" sheetId="7" r:id="rId10"/>
    <sheet state="visible" name="Industrial" sheetId="8" r:id="rId11"/>
    <sheet state="visible" name="Ravenwood" sheetId="9" r:id="rId12"/>
    <sheet state="visible" name="Ranch House" sheetId="10" r:id="rId13"/>
    <sheet state="visible" name="Bellflower" sheetId="11" r:id="rId14"/>
    <sheet state="visible" name="Moonstruck" sheetId="12" r:id="rId15"/>
  </sheets>
  <definedNames/>
  <calcPr/>
</workbook>
</file>

<file path=xl/sharedStrings.xml><?xml version="1.0" encoding="utf-8"?>
<sst xmlns="http://schemas.openxmlformats.org/spreadsheetml/2006/main" count="500" uniqueCount="201">
  <si>
    <t>Welcome!</t>
  </si>
  <si>
    <t>This list shows you all the ingredients needed to craft every piece of furniture!</t>
  </si>
  <si>
    <t>List of other helpful guides!</t>
  </si>
  <si>
    <t>Homestead</t>
  </si>
  <si>
    <t>Dragontide</t>
  </si>
  <si>
    <t>Log Cabin</t>
  </si>
  <si>
    <t>Kilima</t>
  </si>
  <si>
    <t>Kilima Inn</t>
  </si>
  <si>
    <t>Capital Chic</t>
  </si>
  <si>
    <t>Industrial</t>
  </si>
  <si>
    <t>Ravenwood</t>
  </si>
  <si>
    <t>Ranch House</t>
  </si>
  <si>
    <t>Bellflower</t>
  </si>
  <si>
    <t>Moonstruck</t>
  </si>
  <si>
    <t>Total</t>
  </si>
  <si>
    <t>Crafting Resource</t>
  </si>
  <si>
    <t>Copper Ore</t>
  </si>
  <si>
    <t>Copper Bar</t>
  </si>
  <si>
    <t>Iron Ore</t>
  </si>
  <si>
    <t>Iron Bar</t>
  </si>
  <si>
    <t>Palium Ore</t>
  </si>
  <si>
    <t>Palium Bar</t>
  </si>
  <si>
    <t>Silver Ore</t>
  </si>
  <si>
    <t>Silver Bar</t>
  </si>
  <si>
    <t>Gold Ore</t>
  </si>
  <si>
    <t>Gold Bar</t>
  </si>
  <si>
    <t>Sapwood</t>
  </si>
  <si>
    <t>Sapwood Plank</t>
  </si>
  <si>
    <t>Heartwood</t>
  </si>
  <si>
    <t>Heartwood Plank</t>
  </si>
  <si>
    <t>Flow-Infused Wood</t>
  </si>
  <si>
    <t>Flow-Infused Plank</t>
  </si>
  <si>
    <t>Ceramic</t>
  </si>
  <si>
    <t>Flint</t>
  </si>
  <si>
    <t>Stone</t>
  </si>
  <si>
    <t>Stone Brick</t>
  </si>
  <si>
    <t>Glass Pane</t>
  </si>
  <si>
    <t>Glass Bulb</t>
  </si>
  <si>
    <t>Plant Fiber</t>
  </si>
  <si>
    <t>Sernuk Hide</t>
  </si>
  <si>
    <t>Chapaa Fur</t>
  </si>
  <si>
    <t>Leather</t>
  </si>
  <si>
    <t>Fabric</t>
  </si>
  <si>
    <t>Silk</t>
  </si>
  <si>
    <t>Wheat</t>
  </si>
  <si>
    <t>Onion</t>
  </si>
  <si>
    <t>Carrot</t>
  </si>
  <si>
    <t>Sweet Leaf</t>
  </si>
  <si>
    <t>Sundrop Lily</t>
  </si>
  <si>
    <t>Crystal Lake Lotus</t>
  </si>
  <si>
    <t>Spice Sprouts</t>
  </si>
  <si>
    <t>Emerald Carpet Moss</t>
  </si>
  <si>
    <t>Dragon's Beard Peat</t>
  </si>
  <si>
    <t>Briar Daisy</t>
  </si>
  <si>
    <t>Brightshroom</t>
  </si>
  <si>
    <t>Coral</t>
  </si>
  <si>
    <t>Side Notes</t>
  </si>
  <si>
    <r>
      <rPr>
        <rFont val="Arial"/>
        <b/>
        <color rgb="FFE79D73"/>
        <sz val="9.0"/>
      </rPr>
      <t xml:space="preserve">You need </t>
    </r>
    <r>
      <rPr>
        <rFont val="Arial"/>
        <b/>
        <color rgb="FF5D75B3"/>
        <sz val="9.0"/>
      </rPr>
      <t>4,357</t>
    </r>
    <r>
      <rPr>
        <rFont val="Arial"/>
        <b/>
        <color rgb="FFE79D73"/>
        <sz val="9.0"/>
      </rPr>
      <t xml:space="preserve"> stone to make every piece of furniture</t>
    </r>
  </si>
  <si>
    <t>I separated Kilima and Kilima Inn because they have different aesthetics</t>
  </si>
  <si>
    <t xml:space="preserve"> </t>
  </si>
  <si>
    <t>Some sets are split up in craft menu, so if you're confused about the order of things, that may be why</t>
  </si>
  <si>
    <r>
      <rPr>
        <b/>
        <color rgb="FFE79D73"/>
        <sz val="9.0"/>
      </rPr>
      <t xml:space="preserve">If you find any typos or mistakes please leave a comment here or on </t>
    </r>
    <r>
      <rPr>
        <b/>
        <color rgb="FF1155CC"/>
        <sz val="9.0"/>
        <u/>
      </rPr>
      <t>Reddit</t>
    </r>
  </si>
  <si>
    <t>The order is based on how things appear in your craft menu</t>
  </si>
  <si>
    <t>Unfortunately, specific set pages aren't quite as well organised and, due to values, cannot be edited</t>
  </si>
  <si>
    <t>Silver</t>
  </si>
  <si>
    <t>Medium Bed</t>
  </si>
  <si>
    <t>Cozy Chair</t>
  </si>
  <si>
    <t>Large Dresser</t>
  </si>
  <si>
    <t>Nightstand</t>
  </si>
  <si>
    <t>Wardrope</t>
  </si>
  <si>
    <t>Large Pot</t>
  </si>
  <si>
    <t>Small pot</t>
  </si>
  <si>
    <t>Casserole Dish</t>
  </si>
  <si>
    <t>Medicum Jug</t>
  </si>
  <si>
    <t>Pitcher</t>
  </si>
  <si>
    <t>Carage</t>
  </si>
  <si>
    <t>Large Jug</t>
  </si>
  <si>
    <t>Small Jug</t>
  </si>
  <si>
    <t>Alarm Clock</t>
  </si>
  <si>
    <t>Candles</t>
  </si>
  <si>
    <t>Reed Planter</t>
  </si>
  <si>
    <t>Amphora</t>
  </si>
  <si>
    <t>Tree Planter</t>
  </si>
  <si>
    <t>Ficus Planter</t>
  </si>
  <si>
    <t>Flower Planter</t>
  </si>
  <si>
    <t>Cookware</t>
  </si>
  <si>
    <t>Tea Set</t>
  </si>
  <si>
    <t>Wall Clock</t>
  </si>
  <si>
    <t>Harvest Wreath</t>
  </si>
  <si>
    <t>Small Bench</t>
  </si>
  <si>
    <t>Bookshelf</t>
  </si>
  <si>
    <t>Small Dresser</t>
  </si>
  <si>
    <t>Armchair</t>
  </si>
  <si>
    <t>Coffee Table</t>
  </si>
  <si>
    <t>Display Case</t>
  </si>
  <si>
    <t>Candle Holder</t>
  </si>
  <si>
    <t>End Table</t>
  </si>
  <si>
    <t>Large Bench</t>
  </si>
  <si>
    <t>Dining Chair</t>
  </si>
  <si>
    <t>Dining Table</t>
  </si>
  <si>
    <t>Floor Cabinet</t>
  </si>
  <si>
    <t>Wall Cabinet</t>
  </si>
  <si>
    <t>Mirror</t>
  </si>
  <si>
    <t>Wall Shelf</t>
  </si>
  <si>
    <t>Stool</t>
  </si>
  <si>
    <t>Wall Lamp</t>
  </si>
  <si>
    <t>Ceiling Lamp</t>
  </si>
  <si>
    <t>Medium Lamp</t>
  </si>
  <si>
    <t>Small Lamp</t>
  </si>
  <si>
    <t>Large Lamp</t>
  </si>
  <si>
    <t>Standing Lamp</t>
  </si>
  <si>
    <t>Desk Lamp</t>
  </si>
  <si>
    <t>Dress Form</t>
  </si>
  <si>
    <t>Tall Bottle</t>
  </si>
  <si>
    <t>Thick Bottle</t>
  </si>
  <si>
    <t>Small Bottle</t>
  </si>
  <si>
    <t>Barrel</t>
  </si>
  <si>
    <t>Sideboard</t>
  </si>
  <si>
    <t>Banner</t>
  </si>
  <si>
    <t>Lute</t>
  </si>
  <si>
    <t>Pantry</t>
  </si>
  <si>
    <t>Wastebasket</t>
  </si>
  <si>
    <t>Bed</t>
  </si>
  <si>
    <t>Silken Chaise</t>
  </si>
  <si>
    <t>Couch</t>
  </si>
  <si>
    <t>Round Shelf</t>
  </si>
  <si>
    <t>Orchid Planter</t>
  </si>
  <si>
    <t>Wardrobe</t>
  </si>
  <si>
    <t>Fern Planter</t>
  </si>
  <si>
    <t>Wall Fan</t>
  </si>
  <si>
    <t>Chandelier</t>
  </si>
  <si>
    <t>Hanging Lamp</t>
  </si>
  <si>
    <t>Hedge Planter</t>
  </si>
  <si>
    <t>Low End Table</t>
  </si>
  <si>
    <t>Totals</t>
  </si>
  <si>
    <t>Planter</t>
  </si>
  <si>
    <t>Wall Decor</t>
  </si>
  <si>
    <t>Log Carrier</t>
  </si>
  <si>
    <t>Folding Screen</t>
  </si>
  <si>
    <t>Short Lamp</t>
  </si>
  <si>
    <t>Fence</t>
  </si>
  <si>
    <t>Garden Sernuk</t>
  </si>
  <si>
    <t>Stump Chair</t>
  </si>
  <si>
    <t>Cabin Stool</t>
  </si>
  <si>
    <t>Outdoor Lamp</t>
  </si>
  <si>
    <t>Swing Gate</t>
  </si>
  <si>
    <t>Double Gate</t>
  </si>
  <si>
    <t>Wall Torch</t>
  </si>
  <si>
    <t>Small Torch</t>
  </si>
  <si>
    <t>Large Torch</t>
  </si>
  <si>
    <t>Wagon Wheel</t>
  </si>
  <si>
    <t>Teacup</t>
  </si>
  <si>
    <t>Teapot</t>
  </si>
  <si>
    <t>Small Lantern</t>
  </si>
  <si>
    <t>Large Lantern</t>
  </si>
  <si>
    <t>Wheat Planter</t>
  </si>
  <si>
    <t>Succulent Planter</t>
  </si>
  <si>
    <t>Tulip Planter</t>
  </si>
  <si>
    <t>Horn Bottle</t>
  </si>
  <si>
    <t>Lantern</t>
  </si>
  <si>
    <t>Drinking Horn</t>
  </si>
  <si>
    <t>Fruit Basket</t>
  </si>
  <si>
    <t>Fireplace Tools</t>
  </si>
  <si>
    <t>Candle</t>
  </si>
  <si>
    <t>Large Banner</t>
  </si>
  <si>
    <t>Bench</t>
  </si>
  <si>
    <t>Round Table</t>
  </si>
  <si>
    <t>Chezuu Game</t>
  </si>
  <si>
    <t>Large Bottle</t>
  </si>
  <si>
    <t>Medium Bottle</t>
  </si>
  <si>
    <t>Stein</t>
  </si>
  <si>
    <t>Large Shelf</t>
  </si>
  <si>
    <t>Shelves</t>
  </si>
  <si>
    <t>Round Mirror</t>
  </si>
  <si>
    <t>Small Shelf</t>
  </si>
  <si>
    <t>Table Lamp</t>
  </si>
  <si>
    <t>Kitchenette</t>
  </si>
  <si>
    <t>Cabinet</t>
  </si>
  <si>
    <t>Sink</t>
  </si>
  <si>
    <t>Dresser</t>
  </si>
  <si>
    <t>Kitchen Pantry</t>
  </si>
  <si>
    <t>Silk Bed</t>
  </si>
  <si>
    <t>Wall Mirror</t>
  </si>
  <si>
    <t>Large End Table</t>
  </si>
  <si>
    <t>Spotlight Lamp</t>
  </si>
  <si>
    <t>Candelabra</t>
  </si>
  <si>
    <t>Console Table</t>
  </si>
  <si>
    <t>Small End Table</t>
  </si>
  <si>
    <t>Floor Decor</t>
  </si>
  <si>
    <t>Vase</t>
  </si>
  <si>
    <t>Veggie Pot</t>
  </si>
  <si>
    <t>House Sink</t>
  </si>
  <si>
    <t>Flower Pot</t>
  </si>
  <si>
    <t>Fountain</t>
  </si>
  <si>
    <t>Regal Fountain</t>
  </si>
  <si>
    <t>Grand Fountain</t>
  </si>
  <si>
    <t>Curtains</t>
  </si>
  <si>
    <t>Shrub Planter</t>
  </si>
  <si>
    <t>Grimoire</t>
  </si>
  <si>
    <t>Fungi Planter</t>
  </si>
  <si>
    <t>Sundial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</si>
</sst>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sz val="29.0"/>
      <color rgb="FF394B68"/>
      <name val="Lobster"/>
    </font>
    <font>
      <b/>
      <color rgb="FF5D75B3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b/>
      <sz val="11.0"/>
      <color rgb="FF394B68"/>
      <name val="Arial"/>
      <scheme val="minor"/>
    </font>
    <font>
      <b/>
      <color rgb="FF394B68"/>
      <name val="Arial"/>
      <scheme val="minor"/>
    </font>
    <font>
      <sz val="12.0"/>
      <color rgb="FF5D75B3"/>
      <name val="Monospace"/>
    </font>
    <font>
      <color rgb="FF394B68"/>
      <name val="Arial"/>
      <scheme val="minor"/>
    </font>
    <font>
      <b/>
      <sz val="11.0"/>
      <color rgb="FF5D75B3"/>
      <name val="Arial"/>
      <scheme val="minor"/>
    </font>
    <font>
      <b/>
      <sz val="11.0"/>
      <color rgb="FF594F42"/>
      <name val="Arial"/>
      <scheme val="minor"/>
    </font>
    <font>
      <color rgb="FF5D75B3"/>
      <name val="Arial"/>
      <scheme val="minor"/>
    </font>
    <font>
      <b/>
      <sz val="11.0"/>
      <color rgb="FF5D75B3"/>
      <name val="&quot;Google Sans Mono&quot;"/>
    </font>
    <font>
      <b/>
      <sz val="11.0"/>
      <color rgb="FF594F42"/>
      <name val="&quot;Google Sans Mono&quot;"/>
    </font>
    <font>
      <sz val="9.0"/>
      <color rgb="FF5D75B3"/>
      <name val="&quot;Google Sans Mono&quot;"/>
    </font>
    <font/>
    <font>
      <b/>
      <sz val="9.0"/>
      <color rgb="FFE79D73"/>
      <name val="Arial"/>
      <scheme val="minor"/>
    </font>
    <font>
      <b/>
      <u/>
      <sz val="9.0"/>
      <color rgb="FFE79D73"/>
    </font>
    <font>
      <color theme="8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94B68"/>
        <bgColor rgb="FF394B68"/>
      </patternFill>
    </fill>
    <fill>
      <patternFill patternType="solid">
        <fgColor rgb="FF5D75B3"/>
        <bgColor rgb="FF5D75B3"/>
      </patternFill>
    </fill>
    <fill>
      <patternFill patternType="solid">
        <fgColor rgb="FFFFFFFF"/>
        <bgColor rgb="FFFFFFFF"/>
      </patternFill>
    </fill>
    <fill>
      <patternFill patternType="solid">
        <fgColor rgb="FFFCEBD2"/>
        <bgColor rgb="FFFCEBD2"/>
      </patternFill>
    </fill>
  </fills>
  <borders count="20">
    <border/>
    <border>
      <left style="double">
        <color rgb="FF594F42"/>
      </left>
      <top style="double">
        <color rgb="FF594F42"/>
      </top>
    </border>
    <border>
      <top style="double">
        <color rgb="FF594F42"/>
      </top>
    </border>
    <border>
      <right style="double">
        <color rgb="FF594F42"/>
      </right>
      <top style="double">
        <color rgb="FF594F42"/>
      </top>
    </border>
    <border>
      <left style="double">
        <color rgb="FF594F42"/>
      </left>
    </border>
    <border>
      <left style="hair">
        <color rgb="FFE79D73"/>
      </left>
      <top style="hair">
        <color rgb="FFE79D73"/>
      </top>
      <bottom style="hair">
        <color rgb="FFE79D73"/>
      </bottom>
    </border>
    <border>
      <top style="hair">
        <color rgb="FFE79D73"/>
      </top>
      <bottom style="hair">
        <color rgb="FFE79D73"/>
      </bottom>
    </border>
    <border>
      <right style="hair">
        <color rgb="FFE79D73"/>
      </right>
      <top style="hair">
        <color rgb="FFE79D73"/>
      </top>
      <bottom style="hair">
        <color rgb="FFE79D73"/>
      </bottom>
    </border>
    <border>
      <right style="double">
        <color rgb="FF594F42"/>
      </right>
    </border>
    <border>
      <left style="double">
        <color rgb="FF594F42"/>
      </left>
      <bottom style="double">
        <color rgb="FF594F42"/>
      </bottom>
    </border>
    <border>
      <bottom style="double">
        <color rgb="FF594F42"/>
      </bottom>
    </border>
    <border>
      <right style="double">
        <color rgb="FF594F42"/>
      </right>
      <bottom style="double">
        <color rgb="FF594F42"/>
      </bottom>
    </border>
    <border>
      <left style="thick">
        <color rgb="FF394B68"/>
      </left>
      <top style="thick">
        <color rgb="FF394B68"/>
      </top>
    </border>
    <border>
      <top style="thick">
        <color rgb="FF394B68"/>
      </top>
    </border>
    <border>
      <right style="thick">
        <color rgb="FF394B68"/>
      </right>
      <top style="thick">
        <color rgb="FF394B68"/>
      </top>
    </border>
    <border>
      <left style="thick">
        <color rgb="FF394B68"/>
      </left>
    </border>
    <border>
      <right style="thick">
        <color rgb="FF394B68"/>
      </right>
    </border>
    <border>
      <left style="thick">
        <color rgb="FF394B68"/>
      </left>
      <bottom style="thick">
        <color rgb="FF394B68"/>
      </bottom>
    </border>
    <border>
      <bottom style="thick">
        <color rgb="FF394B68"/>
      </bottom>
    </border>
    <border>
      <right style="thick">
        <color rgb="FF394B68"/>
      </right>
      <bottom style="thick">
        <color rgb="FF394B68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3" fontId="1" numFmtId="0" xfId="0" applyFill="1" applyFont="1"/>
    <xf borderId="0" fillId="3" fontId="5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4" fontId="8" numFmtId="0" xfId="0" applyAlignment="1" applyFill="1" applyFont="1">
      <alignment horizontal="right"/>
    </xf>
    <xf borderId="0" fillId="0" fontId="9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0" fontId="11" numFmtId="0" xfId="0" applyAlignment="1" applyFont="1">
      <alignment horizontal="right"/>
    </xf>
    <xf borderId="0" fillId="5" fontId="1" numFmtId="0" xfId="0" applyAlignment="1" applyFill="1" applyFont="1">
      <alignment readingOrder="0" vertical="center"/>
    </xf>
    <xf borderId="0" fillId="5" fontId="7" numFmtId="0" xfId="0" applyAlignment="1" applyFont="1">
      <alignment readingOrder="0" vertical="center"/>
    </xf>
    <xf borderId="0" fillId="5" fontId="12" numFmtId="0" xfId="0" applyAlignment="1" applyFont="1">
      <alignment horizontal="right"/>
    </xf>
    <xf borderId="0" fillId="5" fontId="9" numFmtId="0" xfId="0" applyAlignment="1" applyFont="1">
      <alignment horizontal="right"/>
    </xf>
    <xf borderId="0" fillId="5" fontId="13" numFmtId="0" xfId="0" applyAlignment="1" applyFont="1">
      <alignment horizontal="right"/>
    </xf>
    <xf borderId="0" fillId="5" fontId="14" numFmtId="0" xfId="0" applyAlignment="1" applyFont="1">
      <alignment horizontal="right"/>
    </xf>
    <xf borderId="0" fillId="0" fontId="12" numFmtId="0" xfId="0" applyAlignment="1" applyFont="1">
      <alignment horizontal="right"/>
    </xf>
    <xf borderId="0" fillId="4" fontId="13" numFmtId="0" xfId="0" applyAlignment="1" applyFont="1">
      <alignment horizontal="right"/>
    </xf>
    <xf borderId="0" fillId="4" fontId="14" numFmtId="0" xfId="0" applyAlignment="1" applyFont="1">
      <alignment horizontal="right"/>
    </xf>
    <xf borderId="0" fillId="4" fontId="15" numFmtId="0" xfId="0" applyAlignment="1" applyFont="1">
      <alignment horizontal="right"/>
    </xf>
    <xf borderId="0" fillId="5" fontId="15" numFmtId="0" xfId="0" applyAlignment="1" applyFont="1">
      <alignment horizontal="right"/>
    </xf>
    <xf borderId="0" fillId="0" fontId="13" numFmtId="0" xfId="0" applyAlignment="1" applyFont="1">
      <alignment horizontal="right"/>
    </xf>
    <xf borderId="0" fillId="0" fontId="14" numFmtId="0" xfId="0" applyAlignment="1" applyFont="1">
      <alignment horizontal="right"/>
    </xf>
    <xf borderId="1" fillId="5" fontId="6" numFmtId="0" xfId="0" applyAlignment="1" applyBorder="1" applyFont="1">
      <alignment horizontal="center" readingOrder="0"/>
    </xf>
    <xf borderId="2" fillId="0" fontId="16" numFmtId="0" xfId="0" applyBorder="1" applyFont="1"/>
    <xf borderId="2" fillId="5" fontId="1" numFmtId="0" xfId="0" applyBorder="1" applyFont="1"/>
    <xf borderId="3" fillId="5" fontId="1" numFmtId="0" xfId="0" applyAlignment="1" applyBorder="1" applyFont="1">
      <alignment horizontal="center"/>
    </xf>
    <xf borderId="4" fillId="5" fontId="1" numFmtId="0" xfId="0" applyBorder="1" applyFont="1"/>
    <xf borderId="5" fillId="5" fontId="17" numFmtId="0" xfId="0" applyAlignment="1" applyBorder="1" applyFont="1">
      <alignment readingOrder="0"/>
    </xf>
    <xf borderId="6" fillId="5" fontId="1" numFmtId="0" xfId="0" applyBorder="1" applyFont="1"/>
    <xf borderId="7" fillId="5" fontId="1" numFmtId="0" xfId="0" applyBorder="1" applyFont="1"/>
    <xf borderId="0" fillId="5" fontId="1" numFmtId="0" xfId="0" applyFont="1"/>
    <xf borderId="8" fillId="5" fontId="1" numFmtId="0" xfId="0" applyAlignment="1" applyBorder="1" applyFont="1">
      <alignment horizontal="center"/>
    </xf>
    <xf borderId="0" fillId="5" fontId="17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18" numFmtId="0" xfId="0" applyAlignment="1" applyFont="1">
      <alignment readingOrder="0"/>
    </xf>
    <xf borderId="9" fillId="5" fontId="1" numFmtId="0" xfId="0" applyBorder="1" applyFont="1"/>
    <xf borderId="10" fillId="5" fontId="17" numFmtId="0" xfId="0" applyAlignment="1" applyBorder="1" applyFont="1">
      <alignment readingOrder="0"/>
    </xf>
    <xf borderId="10" fillId="5" fontId="1" numFmtId="0" xfId="0" applyBorder="1" applyFont="1"/>
    <xf borderId="11" fillId="5" fontId="1" numFmtId="0" xfId="0" applyAlignment="1" applyBorder="1" applyFont="1">
      <alignment horizontal="center"/>
    </xf>
    <xf borderId="12" fillId="0" fontId="2" numFmtId="0" xfId="0" applyAlignment="1" applyBorder="1" applyFont="1">
      <alignment horizontal="center" readingOrder="0" vertical="center"/>
    </xf>
    <xf borderId="13" fillId="0" fontId="16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6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 readingOrder="0"/>
    </xf>
    <xf borderId="15" fillId="2" fontId="1" numFmtId="0" xfId="0" applyBorder="1" applyFont="1"/>
    <xf borderId="16" fillId="2" fontId="1" numFmtId="0" xfId="0" applyBorder="1" applyFont="1"/>
    <xf borderId="15" fillId="5" fontId="7" numFmtId="0" xfId="0" applyAlignment="1" applyBorder="1" applyFont="1">
      <alignment readingOrder="0" vertical="center"/>
    </xf>
    <xf borderId="16" fillId="5" fontId="15" numFmtId="0" xfId="0" applyAlignment="1" applyBorder="1" applyFont="1">
      <alignment horizontal="right"/>
    </xf>
    <xf borderId="15" fillId="0" fontId="7" numFmtId="0" xfId="0" applyAlignment="1" applyBorder="1" applyFont="1">
      <alignment readingOrder="0" vertical="center"/>
    </xf>
    <xf borderId="16" fillId="4" fontId="15" numFmtId="0" xfId="0" applyAlignment="1" applyBorder="1" applyFont="1">
      <alignment horizontal="right"/>
    </xf>
    <xf borderId="16" fillId="0" fontId="1" numFmtId="0" xfId="0" applyBorder="1" applyFont="1"/>
    <xf borderId="17" fillId="5" fontId="7" numFmtId="0" xfId="0" applyAlignment="1" applyBorder="1" applyFont="1">
      <alignment readingOrder="0" vertical="center"/>
    </xf>
    <xf borderId="18" fillId="5" fontId="1" numFmtId="0" xfId="0" applyBorder="1" applyFont="1"/>
    <xf borderId="18" fillId="5" fontId="13" numFmtId="0" xfId="0" applyAlignment="1" applyBorder="1" applyFont="1">
      <alignment horizontal="right"/>
    </xf>
    <xf borderId="19" fillId="5" fontId="13" numFmtId="0" xfId="0" applyAlignment="1" applyBorder="1" applyFont="1">
      <alignment horizontal="right"/>
    </xf>
    <xf borderId="13" fillId="0" fontId="19" numFmtId="0" xfId="0" applyBorder="1" applyFont="1"/>
    <xf borderId="0" fillId="5" fontId="15" numFmtId="0" xfId="0" applyAlignment="1" applyFont="1">
      <alignment horizontal="right" readingOrder="0"/>
    </xf>
    <xf borderId="0" fillId="0" fontId="15" numFmtId="0" xfId="0" applyAlignment="1" applyFont="1">
      <alignment horizontal="right" readingOrder="0"/>
    </xf>
    <xf borderId="0" fillId="0" fontId="15" numFmtId="0" xfId="0" applyAlignment="1" applyFont="1">
      <alignment horizontal="right"/>
    </xf>
    <xf borderId="16" fillId="0" fontId="15" numFmtId="0" xfId="0" applyAlignment="1" applyBorder="1" applyFont="1">
      <alignment horizontal="right"/>
    </xf>
    <xf borderId="16" fillId="5" fontId="15" numFmtId="0" xfId="0" applyAlignment="1" applyBorder="1" applyFont="1">
      <alignment horizontal="right" readingOrder="0"/>
    </xf>
    <xf borderId="16" fillId="0" fontId="15" numFmtId="0" xfId="0" applyAlignment="1" applyBorder="1" applyFont="1">
      <alignment horizontal="right" readingOrder="0"/>
    </xf>
    <xf borderId="17" fillId="0" fontId="7" numFmtId="0" xfId="0" applyAlignment="1" applyBorder="1" applyFont="1">
      <alignment readingOrder="0" vertical="center"/>
    </xf>
    <xf borderId="18" fillId="0" fontId="1" numFmtId="0" xfId="0" applyBorder="1" applyFont="1"/>
    <xf borderId="18" fillId="0" fontId="13" numFmtId="0" xfId="0" applyAlignment="1" applyBorder="1" applyFont="1">
      <alignment horizontal="right"/>
    </xf>
    <xf borderId="19" fillId="0" fontId="13" numFmtId="0" xfId="0" applyAlignment="1" applyBorder="1" applyFont="1">
      <alignment horizontal="right"/>
    </xf>
    <xf borderId="18" fillId="4" fontId="13" numFmtId="0" xfId="0" applyAlignment="1" applyBorder="1" applyFont="1">
      <alignment horizontal="right"/>
    </xf>
    <xf borderId="19" fillId="4" fontId="1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rXJMX0oRhz02hpKRlRAvyljFbNXTxaoMtrfSza_weA/edit?pli=1" TargetMode="External"/><Relationship Id="rId2" Type="http://schemas.openxmlformats.org/officeDocument/2006/relationships/hyperlink" Target="https://www.reddit.com/r/Palia/comments/15vt7j5/i_made_a_chart_totaling_up_all_the_resources/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3.13"/>
    <col customWidth="1" min="2" max="2" width="2.75"/>
    <col customWidth="1" min="3" max="3" width="19.88"/>
    <col customWidth="1" min="15" max="15" width="1.5"/>
    <col customWidth="1" min="16" max="17" width="19.88"/>
    <col customWidth="1" min="18" max="18" width="2.75"/>
    <col customWidth="1" min="19" max="19" width="3.13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</row>
    <row r="2">
      <c r="A2" s="1"/>
      <c r="H2" s="3"/>
      <c r="I2" s="3"/>
      <c r="J2" s="3"/>
      <c r="P2" s="4"/>
      <c r="Q2" s="4"/>
      <c r="S2" s="1"/>
    </row>
    <row r="3">
      <c r="A3" s="1"/>
      <c r="H3" s="3" t="s">
        <v>0</v>
      </c>
      <c r="P3" s="4"/>
      <c r="Q3" s="4"/>
      <c r="S3" s="1"/>
    </row>
    <row r="4">
      <c r="A4" s="1"/>
      <c r="P4" s="4"/>
      <c r="Q4" s="4"/>
      <c r="S4" s="1"/>
    </row>
    <row r="5">
      <c r="A5" s="1"/>
      <c r="P5" s="4"/>
      <c r="Q5" s="4"/>
      <c r="S5" s="1"/>
    </row>
    <row r="6">
      <c r="A6" s="1"/>
      <c r="G6" s="5" t="s">
        <v>1</v>
      </c>
      <c r="Q6" s="6" t="s">
        <v>2</v>
      </c>
      <c r="S6" s="1"/>
    </row>
    <row r="7">
      <c r="A7" s="1"/>
      <c r="H7" s="3"/>
      <c r="I7" s="3"/>
      <c r="J7" s="3"/>
      <c r="P7" s="4"/>
      <c r="Q7" s="4"/>
      <c r="S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1"/>
      <c r="S8" s="1"/>
    </row>
    <row r="9">
      <c r="A9" s="1"/>
      <c r="B9" s="7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7"/>
      <c r="P9" s="9"/>
      <c r="Q9" s="9"/>
      <c r="R9" s="7"/>
      <c r="S9" s="1"/>
    </row>
    <row r="10">
      <c r="A10" s="1"/>
      <c r="D10" s="10" t="s">
        <v>3</v>
      </c>
      <c r="E10" s="10" t="s">
        <v>4</v>
      </c>
      <c r="F10" s="10" t="s">
        <v>5</v>
      </c>
      <c r="G10" s="10" t="s">
        <v>6</v>
      </c>
      <c r="H10" s="10" t="s">
        <v>7</v>
      </c>
      <c r="I10" s="10" t="s">
        <v>8</v>
      </c>
      <c r="J10" s="10" t="s">
        <v>9</v>
      </c>
      <c r="K10" s="10" t="s">
        <v>10</v>
      </c>
      <c r="L10" s="10" t="s">
        <v>11</v>
      </c>
      <c r="M10" s="10" t="s">
        <v>12</v>
      </c>
      <c r="N10" s="10" t="s">
        <v>13</v>
      </c>
      <c r="P10" s="10" t="s">
        <v>14</v>
      </c>
      <c r="Q10" s="10" t="s">
        <v>15</v>
      </c>
      <c r="S10" s="1"/>
    </row>
    <row r="11">
      <c r="A11" s="1"/>
      <c r="B11" s="11"/>
      <c r="C11" s="1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/>
      <c r="Q11" s="9"/>
      <c r="R11" s="11"/>
      <c r="S11" s="1"/>
    </row>
    <row r="12">
      <c r="A12" s="1"/>
      <c r="B12" s="12"/>
      <c r="C12" s="13" t="s">
        <v>16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6">
        <f t="shared" ref="P12:P52" si="1">SUM(D12:N12)</f>
        <v>0</v>
      </c>
      <c r="Q12" s="17"/>
      <c r="R12" s="12"/>
      <c r="S12" s="1"/>
    </row>
    <row r="13">
      <c r="A13" s="1"/>
      <c r="B13" s="18"/>
      <c r="C13" s="19" t="s">
        <v>17</v>
      </c>
      <c r="D13" s="20">
        <f>Homestead!F62</f>
        <v>33</v>
      </c>
      <c r="E13" s="20"/>
      <c r="F13" s="20"/>
      <c r="G13" s="20">
        <f>Kilima!D23</f>
        <v>19</v>
      </c>
      <c r="H13" s="20">
        <f>'Kilima Inn'!D14</f>
        <v>3</v>
      </c>
      <c r="I13" s="20">
        <f>'Capital Chic'!E29</f>
        <v>16</v>
      </c>
      <c r="J13" s="20"/>
      <c r="K13" s="20"/>
      <c r="L13" s="20">
        <f>'Ranch House'!D26</f>
        <v>43</v>
      </c>
      <c r="M13" s="20"/>
      <c r="N13" s="20"/>
      <c r="O13" s="21"/>
      <c r="P13" s="22">
        <f t="shared" si="1"/>
        <v>114</v>
      </c>
      <c r="Q13" s="23">
        <f>P13*5</f>
        <v>570</v>
      </c>
      <c r="R13" s="18"/>
      <c r="S13" s="1"/>
    </row>
    <row r="14">
      <c r="A14" s="1"/>
      <c r="B14" s="12"/>
      <c r="C14" s="13" t="s">
        <v>18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5"/>
      <c r="P14" s="25">
        <f t="shared" si="1"/>
        <v>0</v>
      </c>
      <c r="Q14" s="26"/>
      <c r="R14" s="12"/>
      <c r="S14" s="1"/>
    </row>
    <row r="15">
      <c r="A15" s="1"/>
      <c r="B15" s="18"/>
      <c r="C15" s="19" t="s">
        <v>19</v>
      </c>
      <c r="D15" s="20"/>
      <c r="E15" s="20"/>
      <c r="F15" s="20"/>
      <c r="G15" s="20"/>
      <c r="H15" s="20"/>
      <c r="I15" s="20">
        <f>'Capital Chic'!D29</f>
        <v>75</v>
      </c>
      <c r="J15" s="20">
        <f>Industrial!D24</f>
        <v>55</v>
      </c>
      <c r="K15" s="20">
        <f>Ravenwood!D32</f>
        <v>147</v>
      </c>
      <c r="L15" s="20"/>
      <c r="M15" s="20"/>
      <c r="N15" s="20"/>
      <c r="O15" s="21"/>
      <c r="P15" s="22">
        <f t="shared" si="1"/>
        <v>277</v>
      </c>
      <c r="Q15" s="23">
        <f>P15*5</f>
        <v>1385</v>
      </c>
      <c r="R15" s="18"/>
      <c r="S15" s="1"/>
    </row>
    <row r="16">
      <c r="A16" s="1"/>
      <c r="B16" s="12"/>
      <c r="C16" s="13" t="s">
        <v>20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>
        <f>Moonstruck!F21</f>
        <v>3</v>
      </c>
      <c r="O16" s="15"/>
      <c r="P16" s="25">
        <f t="shared" si="1"/>
        <v>3</v>
      </c>
      <c r="Q16" s="26"/>
      <c r="R16" s="12"/>
      <c r="S16" s="1"/>
    </row>
    <row r="17">
      <c r="A17" s="1"/>
      <c r="B17" s="18"/>
      <c r="C17" s="19" t="s">
        <v>21</v>
      </c>
      <c r="D17" s="20"/>
      <c r="E17" s="20">
        <f>Dragontide!D31</f>
        <v>66</v>
      </c>
      <c r="F17" s="20"/>
      <c r="G17" s="20"/>
      <c r="H17" s="20"/>
      <c r="I17" s="20"/>
      <c r="J17" s="20"/>
      <c r="K17" s="20"/>
      <c r="L17" s="20"/>
      <c r="M17" s="20">
        <f>Bellflower!D31</f>
        <v>71</v>
      </c>
      <c r="N17" s="20">
        <f>Moonstruck!E21</f>
        <v>37</v>
      </c>
      <c r="O17" s="21"/>
      <c r="P17" s="22">
        <f t="shared" si="1"/>
        <v>174</v>
      </c>
      <c r="Q17" s="23">
        <f>P17*5</f>
        <v>870</v>
      </c>
      <c r="R17" s="18"/>
      <c r="S17" s="1"/>
    </row>
    <row r="18">
      <c r="A18" s="1"/>
      <c r="B18" s="12"/>
      <c r="C18" s="13" t="s">
        <v>22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15"/>
      <c r="P18" s="25">
        <f t="shared" si="1"/>
        <v>0</v>
      </c>
      <c r="Q18" s="26"/>
      <c r="R18" s="12"/>
      <c r="S18" s="1"/>
    </row>
    <row r="19">
      <c r="A19" s="1"/>
      <c r="B19" s="18"/>
      <c r="C19" s="19" t="s">
        <v>23</v>
      </c>
      <c r="D19" s="20">
        <f>Homestead!O62</f>
        <v>1</v>
      </c>
      <c r="E19" s="20">
        <f>Dragontide!P31</f>
        <v>3</v>
      </c>
      <c r="F19" s="20"/>
      <c r="G19" s="20"/>
      <c r="H19" s="20"/>
      <c r="I19" s="20">
        <f>'Capital Chic'!M29</f>
        <v>2</v>
      </c>
      <c r="J19" s="20">
        <f>Industrial!L24</f>
        <v>1</v>
      </c>
      <c r="K19" s="20">
        <f>Ravenwood!M32</f>
        <v>2</v>
      </c>
      <c r="L19" s="20">
        <f>'Ranch House'!K26</f>
        <v>1</v>
      </c>
      <c r="M19" s="20">
        <f>Bellflower!O31</f>
        <v>2</v>
      </c>
      <c r="N19" s="20"/>
      <c r="O19" s="21"/>
      <c r="P19" s="22">
        <f t="shared" si="1"/>
        <v>12</v>
      </c>
      <c r="Q19" s="23">
        <f>P19*5</f>
        <v>60</v>
      </c>
      <c r="R19" s="18"/>
      <c r="S19" s="1"/>
    </row>
    <row r="20">
      <c r="A20" s="1"/>
      <c r="B20" s="12"/>
      <c r="C20" s="13" t="s">
        <v>24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15"/>
      <c r="P20" s="25">
        <f t="shared" si="1"/>
        <v>0</v>
      </c>
      <c r="Q20" s="26"/>
      <c r="R20" s="12"/>
      <c r="S20" s="1"/>
    </row>
    <row r="21">
      <c r="A21" s="1"/>
      <c r="B21" s="18"/>
      <c r="C21" s="19" t="s">
        <v>25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22">
        <f t="shared" si="1"/>
        <v>0</v>
      </c>
      <c r="Q21" s="23"/>
      <c r="R21" s="18"/>
      <c r="S21" s="1"/>
    </row>
    <row r="22">
      <c r="A22" s="1"/>
      <c r="B22" s="12"/>
      <c r="C22" s="13" t="s">
        <v>26</v>
      </c>
      <c r="D22" s="24"/>
      <c r="E22" s="24"/>
      <c r="F22" s="24">
        <f>'Log Cabin'!C38</f>
        <v>695</v>
      </c>
      <c r="G22" s="24"/>
      <c r="H22" s="24"/>
      <c r="I22" s="24"/>
      <c r="J22" s="24"/>
      <c r="K22" s="24"/>
      <c r="L22" s="24"/>
      <c r="M22" s="24"/>
      <c r="N22" s="24"/>
      <c r="O22" s="15"/>
      <c r="P22" s="25">
        <f t="shared" si="1"/>
        <v>695</v>
      </c>
      <c r="Q22" s="26"/>
      <c r="R22" s="12"/>
      <c r="S22" s="1"/>
    </row>
    <row r="23">
      <c r="A23" s="1"/>
      <c r="B23" s="18"/>
      <c r="C23" s="19" t="s">
        <v>27</v>
      </c>
      <c r="D23" s="20">
        <f>Homestead!C62</f>
        <v>586</v>
      </c>
      <c r="E23" s="20"/>
      <c r="F23" s="20"/>
      <c r="G23" s="20">
        <f>Kilima!C23</f>
        <v>91</v>
      </c>
      <c r="H23" s="20">
        <f>'Kilima Inn'!C14</f>
        <v>129</v>
      </c>
      <c r="I23" s="20"/>
      <c r="J23" s="20"/>
      <c r="K23" s="20"/>
      <c r="L23" s="20">
        <f>'Ranch House'!C26</f>
        <v>500</v>
      </c>
      <c r="M23" s="20"/>
      <c r="N23" s="20"/>
      <c r="O23" s="21"/>
      <c r="P23" s="22">
        <f t="shared" si="1"/>
        <v>1306</v>
      </c>
      <c r="Q23" s="23">
        <f>P23*1</f>
        <v>1306</v>
      </c>
      <c r="R23" s="18"/>
      <c r="S23" s="1"/>
    </row>
    <row r="24">
      <c r="A24" s="1"/>
      <c r="B24" s="12"/>
      <c r="C24" s="13" t="s">
        <v>28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15"/>
      <c r="P24" s="25">
        <f t="shared" si="1"/>
        <v>0</v>
      </c>
      <c r="Q24" s="26"/>
      <c r="R24" s="12"/>
      <c r="S24" s="1"/>
    </row>
    <row r="25">
      <c r="A25" s="1"/>
      <c r="B25" s="18"/>
      <c r="C25" s="19" t="s">
        <v>29</v>
      </c>
      <c r="D25" s="20"/>
      <c r="E25" s="20"/>
      <c r="F25" s="20"/>
      <c r="G25" s="20"/>
      <c r="H25" s="20"/>
      <c r="I25" s="20">
        <f>'Capital Chic'!C29</f>
        <v>421</v>
      </c>
      <c r="J25" s="20">
        <f>Industrial!C24</f>
        <v>385</v>
      </c>
      <c r="K25" s="20">
        <f>Ravenwood!C32</f>
        <v>329</v>
      </c>
      <c r="L25" s="20"/>
      <c r="M25" s="20"/>
      <c r="N25" s="20"/>
      <c r="O25" s="21"/>
      <c r="P25" s="22">
        <f t="shared" si="1"/>
        <v>1135</v>
      </c>
      <c r="Q25" s="23">
        <f>P25*1</f>
        <v>1135</v>
      </c>
      <c r="R25" s="18"/>
      <c r="S25" s="1"/>
    </row>
    <row r="26">
      <c r="A26" s="1"/>
      <c r="B26" s="12"/>
      <c r="C26" s="13" t="s">
        <v>30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>
        <f>Moonstruck!D21</f>
        <v>5</v>
      </c>
      <c r="O26" s="15"/>
      <c r="P26" s="25">
        <f t="shared" si="1"/>
        <v>5</v>
      </c>
      <c r="Q26" s="26"/>
      <c r="R26" s="12"/>
      <c r="S26" s="1"/>
    </row>
    <row r="27">
      <c r="A27" s="1"/>
      <c r="B27" s="18"/>
      <c r="C27" s="19" t="s">
        <v>31</v>
      </c>
      <c r="D27" s="20"/>
      <c r="E27" s="20">
        <f>Dragontide!C31</f>
        <v>438</v>
      </c>
      <c r="F27" s="20"/>
      <c r="G27" s="20"/>
      <c r="H27" s="20"/>
      <c r="I27" s="20"/>
      <c r="J27" s="20"/>
      <c r="K27" s="20"/>
      <c r="L27" s="20"/>
      <c r="M27" s="20">
        <f>Bellflower!C31</f>
        <v>340</v>
      </c>
      <c r="N27" s="20">
        <f>Moonstruck!C21</f>
        <v>253</v>
      </c>
      <c r="O27" s="21"/>
      <c r="P27" s="22">
        <f t="shared" si="1"/>
        <v>1031</v>
      </c>
      <c r="Q27" s="23">
        <f>P27*1</f>
        <v>1031</v>
      </c>
      <c r="R27" s="18"/>
      <c r="S27" s="1"/>
    </row>
    <row r="28">
      <c r="A28" s="1"/>
      <c r="B28" s="12"/>
      <c r="C28" s="13" t="s">
        <v>32</v>
      </c>
      <c r="D28" s="27">
        <f>Homestead!G62</f>
        <v>91</v>
      </c>
      <c r="E28" s="24">
        <f>Dragontide!H31</f>
        <v>41</v>
      </c>
      <c r="F28" s="24"/>
      <c r="G28" s="24">
        <f>Kilima!E23</f>
        <v>29</v>
      </c>
      <c r="H28" s="24">
        <f>'Kilima Inn'!H14</f>
        <v>12</v>
      </c>
      <c r="I28" s="24">
        <f>'Capital Chic'!F29</f>
        <v>19</v>
      </c>
      <c r="J28" s="24">
        <f>Industrial!F24</f>
        <v>24</v>
      </c>
      <c r="K28" s="24">
        <f>Ravenwood!E32</f>
        <v>19</v>
      </c>
      <c r="L28" s="24">
        <f>'Ranch House'!E26</f>
        <v>23</v>
      </c>
      <c r="M28" s="24">
        <f>Bellflower!F31</f>
        <v>6</v>
      </c>
      <c r="N28" s="24"/>
      <c r="O28" s="15"/>
      <c r="P28" s="25">
        <f t="shared" si="1"/>
        <v>264</v>
      </c>
      <c r="Q28" s="26">
        <f>P28*2</f>
        <v>528</v>
      </c>
      <c r="R28" s="12"/>
      <c r="S28" s="1"/>
    </row>
    <row r="29">
      <c r="A29" s="1"/>
      <c r="B29" s="18"/>
      <c r="C29" s="19" t="s">
        <v>33</v>
      </c>
      <c r="D29" s="20"/>
      <c r="E29" s="20"/>
      <c r="F29" s="20">
        <f>'Log Cabin'!J38</f>
        <v>26</v>
      </c>
      <c r="G29" s="20"/>
      <c r="H29" s="20"/>
      <c r="I29" s="20"/>
      <c r="J29" s="20"/>
      <c r="K29" s="20"/>
      <c r="L29" s="20"/>
      <c r="M29" s="20"/>
      <c r="N29" s="20"/>
      <c r="O29" s="21"/>
      <c r="P29" s="22">
        <f t="shared" si="1"/>
        <v>26</v>
      </c>
      <c r="Q29" s="23"/>
      <c r="R29" s="18"/>
      <c r="S29" s="1"/>
    </row>
    <row r="30">
      <c r="A30" s="1"/>
      <c r="B30" s="12"/>
      <c r="C30" s="13" t="s">
        <v>34</v>
      </c>
      <c r="D30" s="27">
        <f>Homestead!K62</f>
        <v>5</v>
      </c>
      <c r="E30" s="24"/>
      <c r="F30" s="24">
        <f>'Log Cabin'!I38</f>
        <v>11</v>
      </c>
      <c r="G30" s="24"/>
      <c r="H30" s="24"/>
      <c r="I30" s="24"/>
      <c r="J30" s="24"/>
      <c r="K30" s="24"/>
      <c r="L30" s="24"/>
      <c r="M30" s="24"/>
      <c r="N30" s="24">
        <f>Moonstruck!P21</f>
        <v>1</v>
      </c>
      <c r="O30" s="15"/>
      <c r="P30" s="25">
        <f t="shared" si="1"/>
        <v>17</v>
      </c>
      <c r="Q30" s="26"/>
      <c r="R30" s="12"/>
      <c r="S30" s="1"/>
    </row>
    <row r="31">
      <c r="A31" s="1"/>
      <c r="B31" s="18"/>
      <c r="C31" s="19" t="s">
        <v>35</v>
      </c>
      <c r="D31" s="20"/>
      <c r="E31" s="20"/>
      <c r="F31" s="20"/>
      <c r="G31" s="20"/>
      <c r="H31" s="20"/>
      <c r="I31" s="20">
        <f>'Capital Chic'!G29</f>
        <v>20</v>
      </c>
      <c r="J31" s="20"/>
      <c r="K31" s="20">
        <f>Ravenwood!F32</f>
        <v>40</v>
      </c>
      <c r="L31" s="20"/>
      <c r="M31" s="20">
        <f>Bellflower!E31</f>
        <v>460</v>
      </c>
      <c r="N31" s="20">
        <f>Moonstruck!G21</f>
        <v>40</v>
      </c>
      <c r="O31" s="21"/>
      <c r="P31" s="22">
        <f t="shared" si="1"/>
        <v>560</v>
      </c>
      <c r="Q31" s="23">
        <f>P31*2</f>
        <v>1120</v>
      </c>
      <c r="R31" s="18"/>
      <c r="S31" s="1"/>
    </row>
    <row r="32">
      <c r="A32" s="1"/>
      <c r="B32" s="12"/>
      <c r="C32" s="13" t="s">
        <v>36</v>
      </c>
      <c r="D32" s="24">
        <f>Homestead!I62</f>
        <v>37</v>
      </c>
      <c r="E32" s="24">
        <f>Dragontide!M31</f>
        <v>43</v>
      </c>
      <c r="F32" s="24"/>
      <c r="G32" s="24">
        <f>Kilima!H23</f>
        <v>4</v>
      </c>
      <c r="H32" s="24"/>
      <c r="I32" s="24">
        <f>'Capital Chic'!K29</f>
        <v>16</v>
      </c>
      <c r="J32" s="24">
        <f>Industrial!J24</f>
        <v>19</v>
      </c>
      <c r="K32" s="24">
        <f>Ravenwood!K32</f>
        <v>42</v>
      </c>
      <c r="L32" s="24">
        <f>'Ranch House'!I26</f>
        <v>7</v>
      </c>
      <c r="M32" s="24">
        <f>Bellflower!K31</f>
        <v>30</v>
      </c>
      <c r="N32" s="24">
        <f>Moonstruck!J21</f>
        <v>8</v>
      </c>
      <c r="O32" s="15"/>
      <c r="P32" s="25">
        <f t="shared" si="1"/>
        <v>206</v>
      </c>
      <c r="Q32" s="26">
        <f>P32*10</f>
        <v>2060</v>
      </c>
      <c r="R32" s="12"/>
      <c r="S32" s="1"/>
    </row>
    <row r="33">
      <c r="A33" s="1"/>
      <c r="B33" s="18"/>
      <c r="C33" s="19" t="s">
        <v>37</v>
      </c>
      <c r="D33" s="20">
        <f>Homestead!P62</f>
        <v>7</v>
      </c>
      <c r="E33" s="20">
        <f>Dragontide!L31</f>
        <v>8</v>
      </c>
      <c r="F33" s="20">
        <f>'Log Cabin'!L38</f>
        <v>5</v>
      </c>
      <c r="G33" s="20">
        <f>Kilima!G23</f>
        <v>3</v>
      </c>
      <c r="H33" s="20"/>
      <c r="I33" s="20">
        <f>'Capital Chic'!L29</f>
        <v>8</v>
      </c>
      <c r="J33" s="20">
        <f>Industrial!K24</f>
        <v>5</v>
      </c>
      <c r="K33" s="20">
        <f>Ravenwood!L32</f>
        <v>8</v>
      </c>
      <c r="L33" s="20">
        <f>'Ranch House'!J26</f>
        <v>6</v>
      </c>
      <c r="M33" s="20">
        <f>Bellflower!L31</f>
        <v>8</v>
      </c>
      <c r="N33" s="20"/>
      <c r="O33" s="21"/>
      <c r="P33" s="22">
        <f t="shared" si="1"/>
        <v>58</v>
      </c>
      <c r="Q33" s="23">
        <f>P33*2</f>
        <v>116</v>
      </c>
      <c r="R33" s="18"/>
      <c r="S33" s="1"/>
    </row>
    <row r="34">
      <c r="A34" s="1"/>
      <c r="B34" s="12"/>
      <c r="C34" s="13" t="s">
        <v>38</v>
      </c>
      <c r="D34" s="24"/>
      <c r="E34" s="24"/>
      <c r="F34" s="24">
        <f>'Log Cabin'!E38</f>
        <v>245</v>
      </c>
      <c r="G34" s="24">
        <f>Kilima!F23</f>
        <v>65</v>
      </c>
      <c r="H34" s="24"/>
      <c r="I34" s="24"/>
      <c r="J34" s="24"/>
      <c r="K34" s="24"/>
      <c r="L34" s="24"/>
      <c r="M34" s="24"/>
      <c r="N34" s="24"/>
      <c r="O34" s="15"/>
      <c r="P34" s="25">
        <f t="shared" si="1"/>
        <v>310</v>
      </c>
      <c r="Q34" s="26"/>
      <c r="R34" s="12"/>
      <c r="S34" s="1"/>
    </row>
    <row r="35">
      <c r="A35" s="1"/>
      <c r="B35" s="18"/>
      <c r="C35" s="19" t="s">
        <v>39</v>
      </c>
      <c r="D35" s="20"/>
      <c r="E35" s="20"/>
      <c r="F35" s="20">
        <f>'Log Cabin'!D38</f>
        <v>6</v>
      </c>
      <c r="G35" s="20"/>
      <c r="H35" s="20"/>
      <c r="I35" s="20"/>
      <c r="J35" s="20"/>
      <c r="K35" s="20"/>
      <c r="L35" s="20"/>
      <c r="M35" s="20"/>
      <c r="N35" s="20"/>
      <c r="O35" s="21"/>
      <c r="P35" s="22">
        <f t="shared" si="1"/>
        <v>6</v>
      </c>
      <c r="Q35" s="23"/>
      <c r="R35" s="18"/>
      <c r="S35" s="1"/>
    </row>
    <row r="36">
      <c r="A36" s="1"/>
      <c r="B36" s="12"/>
      <c r="C36" s="13" t="s">
        <v>40</v>
      </c>
      <c r="D36" s="27">
        <f>Homestead!Q62</f>
        <v>6</v>
      </c>
      <c r="E36" s="24"/>
      <c r="F36" s="24">
        <f>'Log Cabin'!G38</f>
        <v>15</v>
      </c>
      <c r="G36" s="24">
        <f>Kilima!O23</f>
        <v>6</v>
      </c>
      <c r="H36" s="24">
        <f>'Kilima Inn'!G14</f>
        <v>3</v>
      </c>
      <c r="I36" s="24"/>
      <c r="J36" s="24"/>
      <c r="K36" s="24"/>
      <c r="L36" s="24"/>
      <c r="M36" s="24"/>
      <c r="N36" s="24"/>
      <c r="O36" s="15"/>
      <c r="P36" s="25">
        <f t="shared" si="1"/>
        <v>30</v>
      </c>
      <c r="Q36" s="26"/>
      <c r="R36" s="12"/>
      <c r="S36" s="1"/>
    </row>
    <row r="37">
      <c r="A37" s="1"/>
      <c r="B37" s="18"/>
      <c r="C37" s="19" t="s">
        <v>41</v>
      </c>
      <c r="D37" s="20"/>
      <c r="E37" s="20">
        <f>Dragontide!F31</f>
        <v>30</v>
      </c>
      <c r="F37" s="20"/>
      <c r="G37" s="20"/>
      <c r="H37" s="20"/>
      <c r="I37" s="20">
        <f>'Capital Chic'!O29</f>
        <v>3</v>
      </c>
      <c r="J37" s="20">
        <f>Industrial!E24</f>
        <v>19</v>
      </c>
      <c r="K37" s="20">
        <f>Ravenwood!H32</f>
        <v>6</v>
      </c>
      <c r="L37" s="20">
        <f>'Ranch House'!H26</f>
        <v>2</v>
      </c>
      <c r="M37" s="20">
        <f>Bellflower!H31</f>
        <v>2</v>
      </c>
      <c r="N37" s="20">
        <f>Moonstruck!H21</f>
        <v>32</v>
      </c>
      <c r="O37" s="21"/>
      <c r="P37" s="22">
        <f t="shared" si="1"/>
        <v>94</v>
      </c>
      <c r="Q37" s="23">
        <f t="shared" ref="Q37:Q38" si="2">P37*1</f>
        <v>94</v>
      </c>
      <c r="R37" s="18"/>
      <c r="S37" s="1"/>
    </row>
    <row r="38">
      <c r="A38" s="1"/>
      <c r="B38" s="12"/>
      <c r="C38" s="13" t="s">
        <v>42</v>
      </c>
      <c r="D38" s="27">
        <f>Homestead!D62</f>
        <v>22</v>
      </c>
      <c r="E38" s="24"/>
      <c r="F38" s="24"/>
      <c r="G38" s="24">
        <f>Kilima!M23</f>
        <v>16</v>
      </c>
      <c r="H38" s="24">
        <f>'Kilima Inn'!E14</f>
        <v>10</v>
      </c>
      <c r="I38" s="24"/>
      <c r="J38" s="24">
        <f>Industrial!H24</f>
        <v>16</v>
      </c>
      <c r="K38" s="24">
        <f>Ravenwood!G32</f>
        <v>4</v>
      </c>
      <c r="L38" s="24">
        <f>'Ranch House'!F26</f>
        <v>29</v>
      </c>
      <c r="M38" s="24"/>
      <c r="N38" s="24"/>
      <c r="O38" s="15"/>
      <c r="P38" s="25">
        <f t="shared" si="1"/>
        <v>97</v>
      </c>
      <c r="Q38" s="26">
        <f t="shared" si="2"/>
        <v>97</v>
      </c>
      <c r="R38" s="12"/>
      <c r="S38" s="1"/>
    </row>
    <row r="39">
      <c r="A39" s="1"/>
      <c r="B39" s="18"/>
      <c r="C39" s="19" t="s">
        <v>43</v>
      </c>
      <c r="D39" s="20"/>
      <c r="E39" s="20">
        <f>Dragontide!E31</f>
        <v>22</v>
      </c>
      <c r="F39" s="20"/>
      <c r="G39" s="20"/>
      <c r="H39" s="20"/>
      <c r="I39" s="20">
        <f>'Capital Chic'!H29</f>
        <v>28</v>
      </c>
      <c r="J39" s="20"/>
      <c r="K39" s="20">
        <f>Ravenwood!I32</f>
        <v>15</v>
      </c>
      <c r="L39" s="20"/>
      <c r="M39" s="20">
        <f>Bellflower!G31</f>
        <v>31</v>
      </c>
      <c r="N39" s="20">
        <f>Moonstruck!I21</f>
        <v>24</v>
      </c>
      <c r="O39" s="21"/>
      <c r="P39" s="22">
        <f t="shared" si="1"/>
        <v>120</v>
      </c>
      <c r="Q39" s="23">
        <f>P39*5</f>
        <v>600</v>
      </c>
      <c r="R39" s="18"/>
      <c r="S39" s="1"/>
    </row>
    <row r="40">
      <c r="A40" s="1"/>
      <c r="B40" s="12"/>
      <c r="C40" s="13" t="s">
        <v>44</v>
      </c>
      <c r="D40" s="27">
        <f>Homestead!N62</f>
        <v>8</v>
      </c>
      <c r="E40" s="24"/>
      <c r="F40" s="24"/>
      <c r="G40" s="24">
        <f>Kilima!J23</f>
        <v>4</v>
      </c>
      <c r="H40" s="24"/>
      <c r="I40" s="24"/>
      <c r="J40" s="24"/>
      <c r="K40" s="24"/>
      <c r="L40" s="24"/>
      <c r="M40" s="24"/>
      <c r="N40" s="24"/>
      <c r="O40" s="15"/>
      <c r="P40" s="25">
        <f t="shared" si="1"/>
        <v>12</v>
      </c>
      <c r="Q40" s="26"/>
      <c r="R40" s="12"/>
      <c r="S40" s="1"/>
    </row>
    <row r="41">
      <c r="A41" s="1"/>
      <c r="B41" s="18"/>
      <c r="C41" s="19" t="s">
        <v>45</v>
      </c>
      <c r="D41" s="20"/>
      <c r="E41" s="20"/>
      <c r="F41" s="20"/>
      <c r="G41" s="20"/>
      <c r="H41" s="20"/>
      <c r="I41" s="20"/>
      <c r="J41" s="20"/>
      <c r="K41" s="20"/>
      <c r="L41" s="20">
        <f>'Ranch House'!N26</f>
        <v>2</v>
      </c>
      <c r="M41" s="20"/>
      <c r="N41" s="20"/>
      <c r="O41" s="21"/>
      <c r="P41" s="22">
        <f t="shared" si="1"/>
        <v>2</v>
      </c>
      <c r="Q41" s="23"/>
      <c r="R41" s="18"/>
      <c r="S41" s="1"/>
    </row>
    <row r="42">
      <c r="A42" s="1"/>
      <c r="B42" s="12"/>
      <c r="C42" s="13" t="s">
        <v>46</v>
      </c>
      <c r="D42" s="24"/>
      <c r="E42" s="24"/>
      <c r="F42" s="24"/>
      <c r="G42" s="24"/>
      <c r="H42" s="24"/>
      <c r="I42" s="24"/>
      <c r="J42" s="24"/>
      <c r="K42" s="24"/>
      <c r="L42" s="24">
        <f>'Ranch House'!M26</f>
        <v>2</v>
      </c>
      <c r="M42" s="24"/>
      <c r="N42" s="24"/>
      <c r="O42" s="15"/>
      <c r="P42" s="25">
        <f t="shared" si="1"/>
        <v>2</v>
      </c>
      <c r="Q42" s="26"/>
      <c r="R42" s="12"/>
      <c r="S42" s="1"/>
    </row>
    <row r="43">
      <c r="A43" s="1"/>
      <c r="B43" s="18"/>
      <c r="C43" s="19" t="s">
        <v>38</v>
      </c>
      <c r="D43" s="20">
        <f>Homestead!E62</f>
        <v>98</v>
      </c>
      <c r="E43" s="20">
        <f>Dragontide!G31</f>
        <v>100</v>
      </c>
      <c r="F43" s="20"/>
      <c r="G43" s="20"/>
      <c r="H43" s="20">
        <f>'Kilima Inn'!I14</f>
        <v>13</v>
      </c>
      <c r="I43" s="20">
        <f>'Capital Chic'!I29</f>
        <v>90</v>
      </c>
      <c r="J43" s="20">
        <f>Industrial!G24</f>
        <v>70</v>
      </c>
      <c r="K43" s="20">
        <f>Ravenwood!J32</f>
        <v>90</v>
      </c>
      <c r="L43" s="20">
        <f>'Ranch House'!G26</f>
        <v>85</v>
      </c>
      <c r="M43" s="20">
        <f>Bellflower!J31</f>
        <v>20</v>
      </c>
      <c r="N43" s="20">
        <f>Moonstruck!L21</f>
        <v>28</v>
      </c>
      <c r="O43" s="21"/>
      <c r="P43" s="22">
        <f t="shared" si="1"/>
        <v>594</v>
      </c>
      <c r="Q43" s="23"/>
      <c r="R43" s="18"/>
      <c r="S43" s="1"/>
    </row>
    <row r="44">
      <c r="A44" s="1"/>
      <c r="B44" s="12"/>
      <c r="C44" s="13" t="s">
        <v>47</v>
      </c>
      <c r="D44" s="24">
        <f>Homestead!H62</f>
        <v>3</v>
      </c>
      <c r="E44" s="24">
        <f>Dragontide!Q31</f>
        <v>6</v>
      </c>
      <c r="F44" s="24"/>
      <c r="G44" s="24"/>
      <c r="H44" s="24"/>
      <c r="I44" s="24">
        <f>'Capital Chic'!N29</f>
        <v>4</v>
      </c>
      <c r="J44" s="24">
        <f>Industrial!I24</f>
        <v>3</v>
      </c>
      <c r="K44" s="24"/>
      <c r="L44" s="24"/>
      <c r="M44" s="24">
        <f>Bellflower!N31</f>
        <v>3</v>
      </c>
      <c r="N44" s="24">
        <f>Moonstruck!M21</f>
        <v>2</v>
      </c>
      <c r="O44" s="15"/>
      <c r="P44" s="25">
        <f t="shared" si="1"/>
        <v>21</v>
      </c>
      <c r="Q44" s="26"/>
      <c r="R44" s="12"/>
      <c r="S44" s="1"/>
    </row>
    <row r="45">
      <c r="A45" s="1"/>
      <c r="B45" s="18"/>
      <c r="C45" s="19" t="s">
        <v>48</v>
      </c>
      <c r="D45" s="20">
        <f>Homestead!J62</f>
        <v>7</v>
      </c>
      <c r="E45" s="20"/>
      <c r="F45" s="20">
        <f>'Log Cabin'!F38</f>
        <v>5</v>
      </c>
      <c r="G45" s="20">
        <f>Kilima!I23</f>
        <v>5</v>
      </c>
      <c r="H45" s="20"/>
      <c r="I45" s="20"/>
      <c r="J45" s="20"/>
      <c r="K45" s="20"/>
      <c r="L45" s="20"/>
      <c r="M45" s="20"/>
      <c r="N45" s="20"/>
      <c r="O45" s="21"/>
      <c r="P45" s="22">
        <f t="shared" si="1"/>
        <v>17</v>
      </c>
      <c r="Q45" s="23"/>
      <c r="R45" s="18"/>
      <c r="S45" s="1"/>
    </row>
    <row r="46">
      <c r="A46" s="1"/>
      <c r="B46" s="12"/>
      <c r="C46" s="13" t="s">
        <v>49</v>
      </c>
      <c r="D46" s="27">
        <f>Homestead!M62</f>
        <v>1</v>
      </c>
      <c r="E46" s="24">
        <f>Dragontide!I31</f>
        <v>4</v>
      </c>
      <c r="F46" s="24">
        <f>'Log Cabin'!K38</f>
        <v>1</v>
      </c>
      <c r="G46" s="24"/>
      <c r="H46" s="24"/>
      <c r="I46" s="24"/>
      <c r="J46" s="24"/>
      <c r="K46" s="24">
        <f>Ravenwood!O32</f>
        <v>4</v>
      </c>
      <c r="L46" s="24"/>
      <c r="M46" s="24"/>
      <c r="N46" s="24">
        <f>Moonstruck!K21</f>
        <v>12</v>
      </c>
      <c r="O46" s="15"/>
      <c r="P46" s="25">
        <f t="shared" si="1"/>
        <v>22</v>
      </c>
      <c r="Q46" s="26"/>
      <c r="R46" s="12"/>
      <c r="S46" s="1"/>
    </row>
    <row r="47">
      <c r="A47" s="1"/>
      <c r="B47" s="18"/>
      <c r="C47" s="19" t="s">
        <v>50</v>
      </c>
      <c r="D47" s="20">
        <f>Homestead!L62</f>
        <v>5</v>
      </c>
      <c r="E47" s="20">
        <f>Dragontide!O31</f>
        <v>4</v>
      </c>
      <c r="F47" s="20"/>
      <c r="G47" s="20">
        <f>Kilima!L23</f>
        <v>4</v>
      </c>
      <c r="H47" s="20"/>
      <c r="I47" s="20">
        <f>'Capital Chic'!J29</f>
        <v>3</v>
      </c>
      <c r="J47" s="20"/>
      <c r="K47" s="20"/>
      <c r="L47" s="20"/>
      <c r="M47" s="20"/>
      <c r="N47" s="20"/>
      <c r="O47" s="21"/>
      <c r="P47" s="22">
        <f t="shared" si="1"/>
        <v>16</v>
      </c>
      <c r="Q47" s="23"/>
      <c r="R47" s="18"/>
      <c r="S47" s="1"/>
    </row>
    <row r="48">
      <c r="A48" s="1"/>
      <c r="B48" s="12"/>
      <c r="C48" s="13" t="s">
        <v>51</v>
      </c>
      <c r="D48" s="24"/>
      <c r="E48" s="24">
        <f>Dragontide!K31</f>
        <v>4</v>
      </c>
      <c r="F48" s="24">
        <f>'Log Cabin'!H38</f>
        <v>4</v>
      </c>
      <c r="G48" s="24"/>
      <c r="H48" s="24">
        <f>'Kilima Inn'!F14</f>
        <v>2</v>
      </c>
      <c r="I48" s="24"/>
      <c r="J48" s="24"/>
      <c r="K48" s="24"/>
      <c r="L48" s="24"/>
      <c r="M48" s="24">
        <f>Bellflower!I31</f>
        <v>12</v>
      </c>
      <c r="N48" s="24"/>
      <c r="O48" s="15"/>
      <c r="P48" s="25">
        <f t="shared" si="1"/>
        <v>22</v>
      </c>
      <c r="Q48" s="26"/>
      <c r="R48" s="12"/>
      <c r="S48" s="1"/>
    </row>
    <row r="49">
      <c r="A49" s="1"/>
      <c r="B49" s="18"/>
      <c r="C49" s="19" t="s">
        <v>52</v>
      </c>
      <c r="D49" s="20"/>
      <c r="E49" s="28">
        <f>Dragontide!J31</f>
        <v>3</v>
      </c>
      <c r="F49" s="20"/>
      <c r="G49" s="20"/>
      <c r="H49" s="20"/>
      <c r="I49" s="20"/>
      <c r="J49" s="20"/>
      <c r="K49" s="20"/>
      <c r="L49" s="20"/>
      <c r="M49" s="20"/>
      <c r="N49" s="20">
        <f>Moonstruck!Q21</f>
        <v>4</v>
      </c>
      <c r="O49" s="21"/>
      <c r="P49" s="22">
        <f t="shared" si="1"/>
        <v>7</v>
      </c>
      <c r="Q49" s="23"/>
      <c r="R49" s="18"/>
      <c r="S49" s="1"/>
    </row>
    <row r="50">
      <c r="A50" s="1"/>
      <c r="B50" s="12"/>
      <c r="C50" s="13" t="s">
        <v>53</v>
      </c>
      <c r="D50" s="24"/>
      <c r="E50" s="24">
        <f>Dragontide!N31</f>
        <v>4</v>
      </c>
      <c r="F50" s="24"/>
      <c r="G50" s="24">
        <f>Kilima!K23</f>
        <v>4</v>
      </c>
      <c r="H50" s="24"/>
      <c r="I50" s="24"/>
      <c r="J50" s="24"/>
      <c r="K50" s="24">
        <f>Ravenwood!N32</f>
        <v>21</v>
      </c>
      <c r="L50" s="24">
        <f>'Ranch House'!L26</f>
        <v>3</v>
      </c>
      <c r="M50" s="24">
        <f>Bellflower!M31</f>
        <v>17</v>
      </c>
      <c r="N50" s="24">
        <f>Moonstruck!O21</f>
        <v>13</v>
      </c>
      <c r="O50" s="15"/>
      <c r="P50" s="29">
        <f t="shared" si="1"/>
        <v>62</v>
      </c>
      <c r="Q50" s="30"/>
      <c r="R50" s="12"/>
      <c r="S50" s="1"/>
    </row>
    <row r="51">
      <c r="A51" s="1"/>
      <c r="B51" s="18"/>
      <c r="C51" s="19" t="s">
        <v>54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>
        <f>Moonstruck!R21</f>
        <v>11</v>
      </c>
      <c r="O51" s="21"/>
      <c r="P51" s="22">
        <f t="shared" si="1"/>
        <v>11</v>
      </c>
      <c r="Q51" s="23"/>
      <c r="R51" s="18"/>
      <c r="S51" s="1"/>
    </row>
    <row r="52">
      <c r="A52" s="1"/>
      <c r="B52" s="12"/>
      <c r="C52" s="13" t="s">
        <v>55</v>
      </c>
      <c r="D52" s="24"/>
      <c r="E52" s="24"/>
      <c r="F52" s="24"/>
      <c r="G52" s="24">
        <f>Kilima!N23</f>
        <v>6</v>
      </c>
      <c r="H52" s="24"/>
      <c r="I52" s="24"/>
      <c r="J52" s="24"/>
      <c r="K52" s="24"/>
      <c r="L52" s="24"/>
      <c r="M52" s="24"/>
      <c r="N52" s="24">
        <f>Moonstruck!N21</f>
        <v>2</v>
      </c>
      <c r="O52" s="15"/>
      <c r="P52" s="29">
        <f t="shared" si="1"/>
        <v>8</v>
      </c>
      <c r="Q52" s="30"/>
      <c r="R52" s="12"/>
      <c r="S52" s="1"/>
    </row>
    <row r="53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1"/>
    </row>
    <row r="54">
      <c r="A54" s="1"/>
      <c r="P54" s="4"/>
      <c r="Q54" s="4"/>
      <c r="S54" s="1"/>
    </row>
    <row r="55">
      <c r="A55" s="1"/>
      <c r="I55" s="31" t="s">
        <v>56</v>
      </c>
      <c r="J55" s="32"/>
      <c r="K55" s="33"/>
      <c r="L55" s="33"/>
      <c r="M55" s="33"/>
      <c r="N55" s="33"/>
      <c r="O55" s="33"/>
      <c r="P55" s="34"/>
      <c r="Q55" s="4"/>
      <c r="S55" s="1"/>
    </row>
    <row r="56">
      <c r="A56" s="1"/>
      <c r="I56" s="35"/>
      <c r="J56" s="36" t="s">
        <v>57</v>
      </c>
      <c r="K56" s="37"/>
      <c r="L56" s="37"/>
      <c r="M56" s="38"/>
      <c r="N56" s="39"/>
      <c r="O56" s="39"/>
      <c r="P56" s="40"/>
      <c r="Q56" s="4"/>
      <c r="S56" s="1"/>
    </row>
    <row r="57">
      <c r="A57" s="1"/>
      <c r="I57" s="35"/>
      <c r="J57" s="41" t="s">
        <v>58</v>
      </c>
      <c r="K57" s="39"/>
      <c r="L57" s="39"/>
      <c r="M57" s="39"/>
      <c r="N57" s="39"/>
      <c r="O57" s="39"/>
      <c r="P57" s="40"/>
      <c r="Q57" s="4"/>
      <c r="S57" s="1"/>
    </row>
    <row r="58">
      <c r="A58" s="1"/>
      <c r="C58" s="42" t="s">
        <v>59</v>
      </c>
      <c r="I58" s="35"/>
      <c r="J58" s="41" t="s">
        <v>60</v>
      </c>
      <c r="K58" s="39"/>
      <c r="L58" s="39"/>
      <c r="M58" s="39"/>
      <c r="N58" s="39"/>
      <c r="O58" s="39"/>
      <c r="P58" s="40"/>
      <c r="Q58" s="4"/>
      <c r="S58" s="1"/>
    </row>
    <row r="59">
      <c r="A59" s="1"/>
      <c r="I59" s="35"/>
      <c r="J59" s="43" t="s">
        <v>61</v>
      </c>
      <c r="O59" s="39"/>
      <c r="P59" s="40"/>
      <c r="Q59" s="4"/>
      <c r="S59" s="1"/>
    </row>
    <row r="60">
      <c r="A60" s="1"/>
      <c r="I60" s="35"/>
      <c r="J60" s="41" t="s">
        <v>62</v>
      </c>
      <c r="K60" s="39"/>
      <c r="L60" s="39"/>
      <c r="M60" s="39"/>
      <c r="N60" s="39"/>
      <c r="O60" s="39"/>
      <c r="P60" s="40"/>
      <c r="Q60" s="4"/>
      <c r="S60" s="1"/>
    </row>
    <row r="61">
      <c r="A61" s="1"/>
      <c r="I61" s="44"/>
      <c r="J61" s="45" t="s">
        <v>63</v>
      </c>
      <c r="K61" s="46"/>
      <c r="L61" s="46"/>
      <c r="M61" s="46"/>
      <c r="N61" s="46"/>
      <c r="O61" s="46"/>
      <c r="P61" s="47"/>
      <c r="Q61" s="4"/>
      <c r="S61" s="1"/>
    </row>
    <row r="62">
      <c r="A62" s="1"/>
      <c r="P62" s="4"/>
      <c r="Q62" s="4"/>
      <c r="S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1"/>
    </row>
  </sheetData>
  <mergeCells count="4">
    <mergeCell ref="H3:K5"/>
    <mergeCell ref="G6:L6"/>
    <mergeCell ref="I55:J55"/>
    <mergeCell ref="J59:N59"/>
  </mergeCells>
  <hyperlinks>
    <hyperlink r:id="rId1" location="gid=0" ref="Q6"/>
    <hyperlink r:id="rId2" ref="J59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5.25"/>
    <col customWidth="1" min="5" max="5" width="10.0"/>
    <col customWidth="1" min="6" max="6" width="8.88"/>
    <col customWidth="1" min="8" max="8" width="9.38"/>
    <col customWidth="1" min="9" max="9" width="11.88"/>
    <col customWidth="1" min="10" max="10" width="12.13"/>
    <col customWidth="1" min="11" max="11" width="10.88"/>
    <col customWidth="1" min="12" max="12" width="12.13"/>
    <col customWidth="1" min="13" max="13" width="9.5"/>
    <col customWidth="1" min="14" max="14" width="8.75"/>
  </cols>
  <sheetData>
    <row r="1">
      <c r="A1" s="48" t="s">
        <v>11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</row>
    <row r="2">
      <c r="A2" s="52"/>
      <c r="B2" s="10"/>
      <c r="C2" s="10" t="s">
        <v>27</v>
      </c>
      <c r="D2" s="10" t="s">
        <v>17</v>
      </c>
      <c r="E2" s="10" t="s">
        <v>32</v>
      </c>
      <c r="F2" s="10" t="s">
        <v>42</v>
      </c>
      <c r="G2" s="10" t="s">
        <v>38</v>
      </c>
      <c r="H2" s="10" t="s">
        <v>41</v>
      </c>
      <c r="I2" s="10" t="s">
        <v>36</v>
      </c>
      <c r="J2" s="10" t="s">
        <v>37</v>
      </c>
      <c r="K2" s="10" t="s">
        <v>23</v>
      </c>
      <c r="L2" s="10" t="s">
        <v>53</v>
      </c>
      <c r="M2" s="10" t="s">
        <v>46</v>
      </c>
      <c r="N2" s="53" t="s">
        <v>45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55"/>
    </row>
    <row r="4">
      <c r="A4" s="56" t="s">
        <v>124</v>
      </c>
      <c r="B4" s="39"/>
      <c r="C4" s="28">
        <v>35.0</v>
      </c>
      <c r="D4" s="28">
        <v>2.0</v>
      </c>
      <c r="E4" s="28"/>
      <c r="F4" s="28">
        <v>10.0</v>
      </c>
      <c r="G4" s="28">
        <v>30.0</v>
      </c>
      <c r="H4" s="28"/>
      <c r="I4" s="28"/>
      <c r="J4" s="28"/>
      <c r="K4" s="28"/>
      <c r="L4" s="28"/>
      <c r="M4" s="28"/>
      <c r="N4" s="57"/>
    </row>
    <row r="5">
      <c r="A5" s="58" t="s">
        <v>93</v>
      </c>
      <c r="C5" s="27">
        <v>30.0</v>
      </c>
      <c r="D5" s="27">
        <v>1.0</v>
      </c>
      <c r="E5" s="27"/>
      <c r="F5" s="27"/>
      <c r="G5" s="27"/>
      <c r="H5" s="27"/>
      <c r="I5" s="27"/>
      <c r="J5" s="27"/>
      <c r="K5" s="27"/>
      <c r="L5" s="27"/>
      <c r="M5" s="27"/>
      <c r="N5" s="59"/>
    </row>
    <row r="6">
      <c r="A6" s="56" t="s">
        <v>90</v>
      </c>
      <c r="B6" s="39"/>
      <c r="C6" s="28">
        <v>35.0</v>
      </c>
      <c r="D6" s="28">
        <v>5.0</v>
      </c>
      <c r="E6" s="28"/>
      <c r="F6" s="28"/>
      <c r="G6" s="28"/>
      <c r="H6" s="28">
        <v>2.0</v>
      </c>
      <c r="I6" s="28"/>
      <c r="J6" s="28"/>
      <c r="K6" s="28"/>
      <c r="L6" s="28"/>
      <c r="M6" s="28"/>
      <c r="N6" s="57"/>
    </row>
    <row r="7">
      <c r="A7" s="58" t="s">
        <v>103</v>
      </c>
      <c r="C7" s="27">
        <v>12.0</v>
      </c>
      <c r="D7" s="27">
        <v>1.0</v>
      </c>
      <c r="E7" s="27"/>
      <c r="F7" s="27"/>
      <c r="G7" s="27"/>
      <c r="H7" s="27"/>
      <c r="I7" s="27"/>
      <c r="J7" s="27"/>
      <c r="K7" s="27"/>
      <c r="L7" s="27"/>
      <c r="M7" s="27"/>
      <c r="N7" s="59"/>
    </row>
    <row r="8">
      <c r="A8" s="56" t="s">
        <v>92</v>
      </c>
      <c r="B8" s="39"/>
      <c r="C8" s="28">
        <v>20.0</v>
      </c>
      <c r="D8" s="28">
        <v>1.0</v>
      </c>
      <c r="E8" s="28"/>
      <c r="F8" s="28">
        <v>5.0</v>
      </c>
      <c r="G8" s="28">
        <v>15.0</v>
      </c>
      <c r="H8" s="28"/>
      <c r="I8" s="28"/>
      <c r="J8" s="28"/>
      <c r="K8" s="28"/>
      <c r="L8" s="28"/>
      <c r="M8" s="28"/>
      <c r="N8" s="57"/>
    </row>
    <row r="9">
      <c r="A9" s="58" t="s">
        <v>100</v>
      </c>
      <c r="C9" s="27">
        <v>30.0</v>
      </c>
      <c r="D9" s="27">
        <v>4.0</v>
      </c>
      <c r="E9" s="27">
        <v>3.0</v>
      </c>
      <c r="F9" s="27"/>
      <c r="G9" s="27"/>
      <c r="H9" s="27"/>
      <c r="I9" s="27"/>
      <c r="J9" s="27"/>
      <c r="K9" s="27"/>
      <c r="L9" s="27"/>
      <c r="M9" s="27"/>
      <c r="N9" s="59"/>
    </row>
    <row r="10">
      <c r="A10" s="56" t="s">
        <v>68</v>
      </c>
      <c r="B10" s="39"/>
      <c r="C10" s="28">
        <v>15.0</v>
      </c>
      <c r="D10" s="28">
        <v>2.0</v>
      </c>
      <c r="E10" s="28"/>
      <c r="F10" s="28"/>
      <c r="G10" s="28"/>
      <c r="H10" s="28"/>
      <c r="I10" s="28"/>
      <c r="J10" s="28"/>
      <c r="K10" s="28"/>
      <c r="L10" s="28"/>
      <c r="M10" s="28"/>
      <c r="N10" s="57"/>
    </row>
    <row r="11">
      <c r="A11" s="58" t="s">
        <v>127</v>
      </c>
      <c r="C11" s="27">
        <v>40.0</v>
      </c>
      <c r="D11" s="27">
        <v>2.0</v>
      </c>
      <c r="E11" s="27"/>
      <c r="F11" s="27"/>
      <c r="G11" s="27"/>
      <c r="H11" s="27"/>
      <c r="I11" s="27"/>
      <c r="J11" s="27"/>
      <c r="K11" s="27"/>
      <c r="L11" s="27"/>
      <c r="M11" s="27"/>
      <c r="N11" s="59"/>
    </row>
    <row r="12">
      <c r="A12" s="56" t="s">
        <v>122</v>
      </c>
      <c r="B12" s="39"/>
      <c r="C12" s="28">
        <v>35.0</v>
      </c>
      <c r="D12" s="28">
        <v>2.0</v>
      </c>
      <c r="E12" s="28"/>
      <c r="F12" s="28">
        <v>10.0</v>
      </c>
      <c r="G12" s="28">
        <v>40.0</v>
      </c>
      <c r="H12" s="28"/>
      <c r="I12" s="28"/>
      <c r="J12" s="28"/>
      <c r="K12" s="28"/>
      <c r="L12" s="28"/>
      <c r="M12" s="28"/>
      <c r="N12" s="57"/>
    </row>
    <row r="13">
      <c r="A13" s="58" t="s">
        <v>190</v>
      </c>
      <c r="C13" s="27">
        <v>10.0</v>
      </c>
      <c r="D13" s="27"/>
      <c r="E13" s="27"/>
      <c r="F13" s="27"/>
      <c r="G13" s="27"/>
      <c r="H13" s="27"/>
      <c r="I13" s="27"/>
      <c r="J13" s="27"/>
      <c r="K13" s="27"/>
      <c r="L13" s="27"/>
      <c r="M13" s="27">
        <v>2.0</v>
      </c>
      <c r="N13" s="59">
        <v>2.0</v>
      </c>
    </row>
    <row r="14">
      <c r="A14" s="56" t="s">
        <v>130</v>
      </c>
      <c r="B14" s="39"/>
      <c r="C14" s="28">
        <v>10.0</v>
      </c>
      <c r="D14" s="28">
        <v>4.0</v>
      </c>
      <c r="E14" s="28"/>
      <c r="F14" s="28"/>
      <c r="G14" s="28"/>
      <c r="H14" s="28"/>
      <c r="I14" s="28">
        <v>5.0</v>
      </c>
      <c r="J14" s="28">
        <v>5.0</v>
      </c>
      <c r="K14" s="28"/>
      <c r="L14" s="28"/>
      <c r="M14" s="28"/>
      <c r="N14" s="57"/>
    </row>
    <row r="15">
      <c r="A15" s="58" t="s">
        <v>175</v>
      </c>
      <c r="C15" s="27">
        <v>5.0</v>
      </c>
      <c r="D15" s="27">
        <v>1.0</v>
      </c>
      <c r="E15" s="27"/>
      <c r="F15" s="27">
        <v>4.0</v>
      </c>
      <c r="G15" s="27"/>
      <c r="H15" s="27"/>
      <c r="I15" s="27"/>
      <c r="J15" s="27">
        <v>1.0</v>
      </c>
      <c r="K15" s="27"/>
      <c r="L15" s="27"/>
      <c r="M15" s="27"/>
      <c r="N15" s="59"/>
    </row>
    <row r="16">
      <c r="A16" s="56" t="s">
        <v>98</v>
      </c>
      <c r="B16" s="39"/>
      <c r="C16" s="28">
        <v>15.0</v>
      </c>
      <c r="D16" s="28">
        <v>1.0</v>
      </c>
      <c r="E16" s="28"/>
      <c r="F16" s="28"/>
      <c r="G16" s="28"/>
      <c r="H16" s="28"/>
      <c r="I16" s="28"/>
      <c r="J16" s="28"/>
      <c r="K16" s="28"/>
      <c r="L16" s="28"/>
      <c r="M16" s="28"/>
      <c r="N16" s="57"/>
    </row>
    <row r="17">
      <c r="A17" s="58" t="s">
        <v>99</v>
      </c>
      <c r="C17" s="27">
        <v>35.0</v>
      </c>
      <c r="D17" s="27">
        <v>2.0</v>
      </c>
      <c r="E17" s="27"/>
      <c r="F17" s="27"/>
      <c r="G17" s="27"/>
      <c r="H17" s="27"/>
      <c r="I17" s="27"/>
      <c r="J17" s="27"/>
      <c r="K17" s="27"/>
      <c r="L17" s="27"/>
      <c r="M17" s="27"/>
      <c r="N17" s="59"/>
    </row>
    <row r="18">
      <c r="A18" s="56" t="s">
        <v>101</v>
      </c>
      <c r="B18" s="39"/>
      <c r="C18" s="28">
        <v>20.0</v>
      </c>
      <c r="D18" s="28">
        <v>2.0</v>
      </c>
      <c r="E18" s="28"/>
      <c r="F18" s="28"/>
      <c r="G18" s="28"/>
      <c r="H18" s="28"/>
      <c r="I18" s="28"/>
      <c r="J18" s="28"/>
      <c r="K18" s="28"/>
      <c r="L18" s="28"/>
      <c r="M18" s="28"/>
      <c r="N18" s="57"/>
    </row>
    <row r="19">
      <c r="A19" s="58" t="s">
        <v>191</v>
      </c>
      <c r="C19" s="27">
        <v>30.0</v>
      </c>
      <c r="D19" s="27">
        <v>3.0</v>
      </c>
      <c r="E19" s="27">
        <v>8.0</v>
      </c>
      <c r="F19" s="27"/>
      <c r="G19" s="27"/>
      <c r="H19" s="27"/>
      <c r="I19" s="27"/>
      <c r="J19" s="27"/>
      <c r="K19" s="27"/>
      <c r="L19" s="27"/>
      <c r="M19" s="27"/>
      <c r="N19" s="59"/>
    </row>
    <row r="20">
      <c r="A20" s="56" t="s">
        <v>120</v>
      </c>
      <c r="B20" s="39"/>
      <c r="C20" s="28">
        <v>40.0</v>
      </c>
      <c r="D20" s="28">
        <v>3.0</v>
      </c>
      <c r="E20" s="28">
        <v>12.0</v>
      </c>
      <c r="F20" s="28"/>
      <c r="G20" s="28"/>
      <c r="H20" s="28"/>
      <c r="I20" s="28"/>
      <c r="J20" s="28"/>
      <c r="K20" s="28"/>
      <c r="L20" s="28"/>
      <c r="M20" s="28"/>
      <c r="N20" s="57"/>
    </row>
    <row r="21">
      <c r="A21" s="58" t="s">
        <v>102</v>
      </c>
      <c r="C21" s="27">
        <v>10.0</v>
      </c>
      <c r="D21" s="27">
        <v>1.0</v>
      </c>
      <c r="E21" s="27"/>
      <c r="F21" s="27"/>
      <c r="G21" s="27"/>
      <c r="H21" s="27"/>
      <c r="I21" s="27">
        <v>2.0</v>
      </c>
      <c r="J21" s="27"/>
      <c r="K21" s="27">
        <v>1.0</v>
      </c>
      <c r="L21" s="27"/>
      <c r="M21" s="27"/>
      <c r="N21" s="59"/>
    </row>
    <row r="22">
      <c r="A22" s="56" t="s">
        <v>192</v>
      </c>
      <c r="B22" s="39"/>
      <c r="C22" s="28">
        <v>18.0</v>
      </c>
      <c r="D22" s="28">
        <v>1.0</v>
      </c>
      <c r="E22" s="28"/>
      <c r="F22" s="28"/>
      <c r="G22" s="28"/>
      <c r="H22" s="28"/>
      <c r="I22" s="28"/>
      <c r="J22" s="28"/>
      <c r="K22" s="28"/>
      <c r="L22" s="28">
        <v>3.0</v>
      </c>
      <c r="M22" s="28"/>
      <c r="N22" s="57"/>
    </row>
    <row r="23">
      <c r="A23" s="58" t="s">
        <v>193</v>
      </c>
      <c r="C23" s="27">
        <v>25.0</v>
      </c>
      <c r="D23" s="27">
        <v>4.0</v>
      </c>
      <c r="E23" s="27"/>
      <c r="F23" s="27"/>
      <c r="G23" s="27"/>
      <c r="H23" s="27"/>
      <c r="I23" s="27"/>
      <c r="J23" s="27"/>
      <c r="K23" s="27"/>
      <c r="L23" s="27"/>
      <c r="M23" s="27"/>
      <c r="N23" s="59"/>
    </row>
    <row r="24">
      <c r="A24" s="56" t="s">
        <v>165</v>
      </c>
      <c r="B24" s="39"/>
      <c r="C24" s="28">
        <v>30.0</v>
      </c>
      <c r="D24" s="28">
        <v>1.0</v>
      </c>
      <c r="E24" s="28"/>
      <c r="F24" s="28"/>
      <c r="G24" s="28"/>
      <c r="H24" s="28"/>
      <c r="I24" s="28"/>
      <c r="J24" s="28"/>
      <c r="K24" s="28"/>
      <c r="L24" s="28"/>
      <c r="M24" s="28"/>
      <c r="N24" s="57"/>
    </row>
    <row r="25">
      <c r="A25" s="5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59"/>
    </row>
    <row r="26">
      <c r="A26" s="61" t="s">
        <v>14</v>
      </c>
      <c r="B26" s="62"/>
      <c r="C26" s="63">
        <f t="shared" ref="C26:N26" si="1">SUM(INDIRECT(ADDRESS(4,COLUMN(),4)&amp;":"&amp;ADDRESS(ROW()-1,COLUMN(),4)))</f>
        <v>500</v>
      </c>
      <c r="D26" s="63">
        <f t="shared" si="1"/>
        <v>43</v>
      </c>
      <c r="E26" s="63">
        <f t="shared" si="1"/>
        <v>23</v>
      </c>
      <c r="F26" s="63">
        <f t="shared" si="1"/>
        <v>29</v>
      </c>
      <c r="G26" s="63">
        <f t="shared" si="1"/>
        <v>85</v>
      </c>
      <c r="H26" s="63">
        <f t="shared" si="1"/>
        <v>2</v>
      </c>
      <c r="I26" s="63">
        <f t="shared" si="1"/>
        <v>7</v>
      </c>
      <c r="J26" s="63">
        <f t="shared" si="1"/>
        <v>6</v>
      </c>
      <c r="K26" s="63">
        <f t="shared" si="1"/>
        <v>1</v>
      </c>
      <c r="L26" s="63">
        <f t="shared" si="1"/>
        <v>3</v>
      </c>
      <c r="M26" s="63">
        <f t="shared" si="1"/>
        <v>2</v>
      </c>
      <c r="N26" s="64">
        <f t="shared" si="1"/>
        <v>2</v>
      </c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20.13"/>
    <col customWidth="1" min="6" max="6" width="11.0"/>
    <col customWidth="1" min="7" max="7" width="7.38"/>
    <col customWidth="1" min="8" max="8" width="9.75"/>
    <col customWidth="1" min="9" max="9" width="21.63"/>
    <col customWidth="1" min="10" max="10" width="12.25"/>
    <col customWidth="1" min="12" max="12" width="12.13"/>
    <col customWidth="1" min="13" max="13" width="12.0"/>
    <col customWidth="1" min="15" max="15" width="11.25"/>
  </cols>
  <sheetData>
    <row r="1">
      <c r="A1" s="48" t="s">
        <v>12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>
      <c r="A2" s="52"/>
      <c r="B2" s="10"/>
      <c r="C2" s="10" t="s">
        <v>31</v>
      </c>
      <c r="D2" s="10" t="s">
        <v>21</v>
      </c>
      <c r="E2" s="10" t="s">
        <v>35</v>
      </c>
      <c r="F2" s="10" t="s">
        <v>32</v>
      </c>
      <c r="G2" s="10" t="s">
        <v>43</v>
      </c>
      <c r="H2" s="10" t="s">
        <v>41</v>
      </c>
      <c r="I2" s="10" t="s">
        <v>51</v>
      </c>
      <c r="J2" s="10" t="s">
        <v>38</v>
      </c>
      <c r="K2" s="10" t="s">
        <v>36</v>
      </c>
      <c r="L2" s="10" t="s">
        <v>37</v>
      </c>
      <c r="M2" s="10" t="s">
        <v>53</v>
      </c>
      <c r="N2" s="10" t="s">
        <v>47</v>
      </c>
      <c r="O2" s="53" t="s">
        <v>23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5"/>
    </row>
    <row r="4">
      <c r="A4" s="56" t="s">
        <v>124</v>
      </c>
      <c r="B4" s="39"/>
      <c r="C4" s="28">
        <v>30.0</v>
      </c>
      <c r="D4" s="28">
        <v>2.0</v>
      </c>
      <c r="E4" s="28"/>
      <c r="F4" s="28"/>
      <c r="G4" s="28">
        <v>6.0</v>
      </c>
      <c r="H4" s="28"/>
      <c r="I4" s="28">
        <v>3.0</v>
      </c>
      <c r="J4" s="28"/>
      <c r="K4" s="28"/>
      <c r="L4" s="28"/>
      <c r="M4" s="28"/>
      <c r="N4" s="28"/>
      <c r="O4" s="57"/>
    </row>
    <row r="5">
      <c r="A5" s="58" t="s">
        <v>93</v>
      </c>
      <c r="C5" s="27">
        <v>25.0</v>
      </c>
      <c r="D5" s="27">
        <v>3.0</v>
      </c>
      <c r="E5" s="27">
        <v>20.0</v>
      </c>
      <c r="F5" s="27"/>
      <c r="G5" s="27"/>
      <c r="H5" s="27"/>
      <c r="I5" s="27"/>
      <c r="J5" s="27"/>
      <c r="K5" s="27"/>
      <c r="L5" s="27"/>
      <c r="M5" s="27"/>
      <c r="N5" s="27"/>
      <c r="O5" s="59"/>
    </row>
    <row r="6">
      <c r="A6" s="56" t="s">
        <v>90</v>
      </c>
      <c r="B6" s="39"/>
      <c r="C6" s="28">
        <v>35.0</v>
      </c>
      <c r="D6" s="28">
        <v>5.0</v>
      </c>
      <c r="E6" s="28"/>
      <c r="F6" s="28"/>
      <c r="G6" s="28"/>
      <c r="H6" s="28"/>
      <c r="I6" s="28"/>
      <c r="J6" s="28"/>
      <c r="K6" s="28">
        <v>6.0</v>
      </c>
      <c r="L6" s="28"/>
      <c r="M6" s="28">
        <v>3.0</v>
      </c>
      <c r="N6" s="28"/>
      <c r="O6" s="57"/>
    </row>
    <row r="7">
      <c r="A7" s="58" t="s">
        <v>103</v>
      </c>
      <c r="C7" s="27">
        <v>5.0</v>
      </c>
      <c r="D7" s="27">
        <v>1.0</v>
      </c>
      <c r="E7" s="27">
        <v>20.0</v>
      </c>
      <c r="F7" s="27"/>
      <c r="G7" s="27"/>
      <c r="H7" s="27"/>
      <c r="I7" s="27"/>
      <c r="J7" s="27"/>
      <c r="K7" s="27"/>
      <c r="L7" s="27"/>
      <c r="M7" s="27"/>
      <c r="N7" s="27"/>
      <c r="O7" s="59"/>
    </row>
    <row r="8">
      <c r="A8" s="56" t="s">
        <v>92</v>
      </c>
      <c r="B8" s="39"/>
      <c r="C8" s="28">
        <v>15.0</v>
      </c>
      <c r="D8" s="28">
        <v>2.0</v>
      </c>
      <c r="E8" s="28">
        <v>10.0</v>
      </c>
      <c r="F8" s="28"/>
      <c r="G8" s="28"/>
      <c r="H8" s="28"/>
      <c r="I8" s="28">
        <v>1.0</v>
      </c>
      <c r="J8" s="28"/>
      <c r="K8" s="28"/>
      <c r="L8" s="28"/>
      <c r="M8" s="28"/>
      <c r="N8" s="28"/>
      <c r="O8" s="57"/>
    </row>
    <row r="9">
      <c r="A9" s="58" t="s">
        <v>179</v>
      </c>
      <c r="C9" s="27">
        <v>20.0</v>
      </c>
      <c r="D9" s="27">
        <v>2.0</v>
      </c>
      <c r="E9" s="27">
        <v>20.0</v>
      </c>
      <c r="F9" s="27"/>
      <c r="G9" s="27"/>
      <c r="H9" s="27"/>
      <c r="I9" s="27"/>
      <c r="J9" s="27"/>
      <c r="K9" s="27"/>
      <c r="L9" s="27"/>
      <c r="M9" s="27"/>
      <c r="N9" s="27"/>
      <c r="O9" s="59"/>
    </row>
    <row r="10">
      <c r="A10" s="56" t="s">
        <v>68</v>
      </c>
      <c r="B10" s="39"/>
      <c r="C10" s="28">
        <v>10.0</v>
      </c>
      <c r="D10" s="28">
        <v>1.0</v>
      </c>
      <c r="E10" s="28">
        <v>10.0</v>
      </c>
      <c r="F10" s="28"/>
      <c r="G10" s="28"/>
      <c r="H10" s="28"/>
      <c r="I10" s="28"/>
      <c r="J10" s="28"/>
      <c r="K10" s="28"/>
      <c r="L10" s="28"/>
      <c r="M10" s="28"/>
      <c r="N10" s="28"/>
      <c r="O10" s="57"/>
    </row>
    <row r="11">
      <c r="A11" s="58" t="s">
        <v>127</v>
      </c>
      <c r="C11" s="27">
        <v>40.0</v>
      </c>
      <c r="D11" s="27">
        <v>5.0</v>
      </c>
      <c r="E11" s="27">
        <v>25.0</v>
      </c>
      <c r="F11" s="27"/>
      <c r="G11" s="27"/>
      <c r="H11" s="27"/>
      <c r="I11" s="27"/>
      <c r="J11" s="27"/>
      <c r="K11" s="27"/>
      <c r="L11" s="27"/>
      <c r="M11" s="27"/>
      <c r="N11" s="27"/>
      <c r="O11" s="59"/>
    </row>
    <row r="12">
      <c r="A12" s="56" t="s">
        <v>122</v>
      </c>
      <c r="B12" s="39"/>
      <c r="C12" s="28">
        <v>30.0</v>
      </c>
      <c r="D12" s="28">
        <v>4.0</v>
      </c>
      <c r="E12" s="28"/>
      <c r="F12" s="28"/>
      <c r="G12" s="28">
        <v>12.0</v>
      </c>
      <c r="H12" s="28"/>
      <c r="I12" s="28">
        <v>3.0</v>
      </c>
      <c r="J12" s="28"/>
      <c r="K12" s="28"/>
      <c r="L12" s="28"/>
      <c r="M12" s="28"/>
      <c r="N12" s="28"/>
      <c r="O12" s="57"/>
    </row>
    <row r="13">
      <c r="A13" s="58" t="s">
        <v>118</v>
      </c>
      <c r="C13" s="27">
        <v>3.0</v>
      </c>
      <c r="D13" s="27"/>
      <c r="E13" s="27"/>
      <c r="F13" s="27"/>
      <c r="G13" s="27">
        <v>5.0</v>
      </c>
      <c r="H13" s="27"/>
      <c r="I13" s="27">
        <v>2.0</v>
      </c>
      <c r="J13" s="27">
        <v>20.0</v>
      </c>
      <c r="K13" s="27"/>
      <c r="L13" s="27"/>
      <c r="M13" s="27"/>
      <c r="N13" s="27"/>
      <c r="O13" s="59"/>
    </row>
    <row r="14">
      <c r="A14" s="56" t="s">
        <v>80</v>
      </c>
      <c r="B14" s="39"/>
      <c r="C14" s="28"/>
      <c r="D14" s="28">
        <v>3.0</v>
      </c>
      <c r="E14" s="28"/>
      <c r="F14" s="28"/>
      <c r="G14" s="28"/>
      <c r="H14" s="28"/>
      <c r="I14" s="28"/>
      <c r="J14" s="28"/>
      <c r="K14" s="28"/>
      <c r="L14" s="28"/>
      <c r="M14" s="28"/>
      <c r="N14" s="28">
        <v>3.0</v>
      </c>
      <c r="O14" s="57"/>
    </row>
    <row r="15">
      <c r="A15" s="58" t="s">
        <v>130</v>
      </c>
      <c r="C15" s="27"/>
      <c r="D15" s="27">
        <v>8.0</v>
      </c>
      <c r="E15" s="27"/>
      <c r="F15" s="27"/>
      <c r="G15" s="27"/>
      <c r="H15" s="27"/>
      <c r="I15" s="27"/>
      <c r="J15" s="27"/>
      <c r="K15" s="27">
        <v>6.0</v>
      </c>
      <c r="L15" s="27">
        <v>6.0</v>
      </c>
      <c r="M15" s="27"/>
      <c r="N15" s="27"/>
      <c r="O15" s="59"/>
    </row>
    <row r="16">
      <c r="A16" s="56" t="s">
        <v>175</v>
      </c>
      <c r="B16" s="39"/>
      <c r="C16" s="28"/>
      <c r="D16" s="28">
        <v>2.0</v>
      </c>
      <c r="E16" s="28"/>
      <c r="F16" s="28">
        <v>6.0</v>
      </c>
      <c r="G16" s="28"/>
      <c r="H16" s="28"/>
      <c r="I16" s="28"/>
      <c r="J16" s="28"/>
      <c r="K16" s="28">
        <v>3.0</v>
      </c>
      <c r="L16" s="28">
        <v>1.0</v>
      </c>
      <c r="M16" s="28"/>
      <c r="N16" s="28"/>
      <c r="O16" s="57"/>
    </row>
    <row r="17">
      <c r="A17" s="58" t="s">
        <v>98</v>
      </c>
      <c r="C17" s="27">
        <v>12.0</v>
      </c>
      <c r="D17" s="27">
        <v>2.0</v>
      </c>
      <c r="E17" s="27"/>
      <c r="F17" s="27"/>
      <c r="G17" s="27"/>
      <c r="H17" s="27">
        <v>2.0</v>
      </c>
      <c r="I17" s="27">
        <v>1.0</v>
      </c>
      <c r="J17" s="27"/>
      <c r="K17" s="27"/>
      <c r="L17" s="27"/>
      <c r="M17" s="27"/>
      <c r="N17" s="27"/>
      <c r="O17" s="59"/>
    </row>
    <row r="18">
      <c r="A18" s="56" t="s">
        <v>99</v>
      </c>
      <c r="B18" s="39"/>
      <c r="C18" s="28">
        <v>40.0</v>
      </c>
      <c r="D18" s="28">
        <v>4.0</v>
      </c>
      <c r="E18" s="28">
        <v>30.0</v>
      </c>
      <c r="F18" s="28"/>
      <c r="G18" s="28"/>
      <c r="H18" s="28"/>
      <c r="I18" s="28"/>
      <c r="J18" s="28"/>
      <c r="K18" s="28"/>
      <c r="L18" s="28"/>
      <c r="M18" s="28"/>
      <c r="N18" s="28"/>
      <c r="O18" s="57"/>
    </row>
    <row r="19">
      <c r="A19" s="58" t="s">
        <v>101</v>
      </c>
      <c r="C19" s="27">
        <v>15.0</v>
      </c>
      <c r="D19" s="27"/>
      <c r="E19" s="27">
        <v>10.0</v>
      </c>
      <c r="F19" s="27"/>
      <c r="G19" s="27"/>
      <c r="H19" s="27"/>
      <c r="I19" s="27"/>
      <c r="J19" s="27"/>
      <c r="K19" s="27">
        <v>2.0</v>
      </c>
      <c r="L19" s="27"/>
      <c r="M19" s="27">
        <v>1.0</v>
      </c>
      <c r="N19" s="27"/>
      <c r="O19" s="59"/>
    </row>
    <row r="20">
      <c r="A20" s="56" t="s">
        <v>178</v>
      </c>
      <c r="B20" s="39"/>
      <c r="C20" s="28">
        <v>20.0</v>
      </c>
      <c r="D20" s="28">
        <v>6.0</v>
      </c>
      <c r="E20" s="28">
        <v>40.0</v>
      </c>
      <c r="F20" s="28"/>
      <c r="G20" s="28"/>
      <c r="H20" s="28"/>
      <c r="I20" s="28"/>
      <c r="J20" s="28"/>
      <c r="K20" s="28"/>
      <c r="L20" s="28"/>
      <c r="M20" s="28"/>
      <c r="N20" s="28"/>
      <c r="O20" s="57"/>
    </row>
    <row r="21">
      <c r="A21" s="58" t="s">
        <v>120</v>
      </c>
      <c r="C21" s="27">
        <v>30.0</v>
      </c>
      <c r="D21" s="27"/>
      <c r="E21" s="27">
        <v>20.0</v>
      </c>
      <c r="F21" s="27"/>
      <c r="G21" s="27"/>
      <c r="H21" s="27"/>
      <c r="I21" s="27"/>
      <c r="J21" s="27"/>
      <c r="K21" s="27">
        <v>4.0</v>
      </c>
      <c r="L21" s="27"/>
      <c r="M21" s="27">
        <v>2.0</v>
      </c>
      <c r="N21" s="27"/>
      <c r="O21" s="59"/>
    </row>
    <row r="22">
      <c r="A22" s="56" t="s">
        <v>102</v>
      </c>
      <c r="B22" s="39"/>
      <c r="C22" s="28"/>
      <c r="D22" s="28">
        <v>6.0</v>
      </c>
      <c r="E22" s="28"/>
      <c r="F22" s="28"/>
      <c r="G22" s="28"/>
      <c r="H22" s="28"/>
      <c r="I22" s="28"/>
      <c r="J22" s="28"/>
      <c r="K22" s="28">
        <v>4.0</v>
      </c>
      <c r="L22" s="28"/>
      <c r="M22" s="28">
        <v>1.0</v>
      </c>
      <c r="N22" s="28"/>
      <c r="O22" s="57">
        <v>2.0</v>
      </c>
    </row>
    <row r="23">
      <c r="A23" s="58" t="s">
        <v>194</v>
      </c>
      <c r="C23" s="27"/>
      <c r="D23" s="27">
        <v>4.0</v>
      </c>
      <c r="E23" s="27">
        <v>50.0</v>
      </c>
      <c r="F23" s="27"/>
      <c r="G23" s="27"/>
      <c r="H23" s="27"/>
      <c r="I23" s="27"/>
      <c r="J23" s="27"/>
      <c r="K23" s="27"/>
      <c r="L23" s="27"/>
      <c r="M23" s="27">
        <v>2.0</v>
      </c>
      <c r="N23" s="27"/>
      <c r="O23" s="59"/>
    </row>
    <row r="24">
      <c r="A24" s="56" t="s">
        <v>110</v>
      </c>
      <c r="B24" s="39"/>
      <c r="C24" s="28"/>
      <c r="D24" s="28">
        <v>3.0</v>
      </c>
      <c r="E24" s="28">
        <v>25.0</v>
      </c>
      <c r="F24" s="28"/>
      <c r="G24" s="28"/>
      <c r="H24" s="28"/>
      <c r="I24" s="28"/>
      <c r="J24" s="28"/>
      <c r="K24" s="28">
        <v>3.0</v>
      </c>
      <c r="L24" s="28">
        <v>1.0</v>
      </c>
      <c r="M24" s="28"/>
      <c r="N24" s="28"/>
      <c r="O24" s="57"/>
    </row>
    <row r="25">
      <c r="A25" s="58" t="s">
        <v>195</v>
      </c>
      <c r="C25" s="27"/>
      <c r="D25" s="27">
        <v>6.0</v>
      </c>
      <c r="E25" s="27">
        <v>100.0</v>
      </c>
      <c r="F25" s="27"/>
      <c r="G25" s="27"/>
      <c r="H25" s="27"/>
      <c r="I25" s="27"/>
      <c r="J25" s="27"/>
      <c r="K25" s="27"/>
      <c r="L25" s="27"/>
      <c r="M25" s="27"/>
      <c r="N25" s="27"/>
      <c r="O25" s="59"/>
    </row>
    <row r="26">
      <c r="A26" s="56" t="s">
        <v>196</v>
      </c>
      <c r="B26" s="39"/>
      <c r="C26" s="28">
        <v>4.0</v>
      </c>
      <c r="D26" s="28">
        <v>1.0</v>
      </c>
      <c r="E26" s="28"/>
      <c r="F26" s="28"/>
      <c r="G26" s="28">
        <v>8.0</v>
      </c>
      <c r="H26" s="28"/>
      <c r="I26" s="28">
        <v>2.0</v>
      </c>
      <c r="J26" s="28"/>
      <c r="K26" s="28"/>
      <c r="L26" s="28"/>
      <c r="M26" s="28"/>
      <c r="N26" s="28"/>
      <c r="O26" s="57"/>
    </row>
    <row r="27">
      <c r="A27" s="58" t="s">
        <v>78</v>
      </c>
      <c r="C27" s="27">
        <v>6.0</v>
      </c>
      <c r="D27" s="27">
        <v>1.0</v>
      </c>
      <c r="E27" s="27"/>
      <c r="F27" s="27"/>
      <c r="G27" s="27"/>
      <c r="H27" s="27"/>
      <c r="I27" s="27"/>
      <c r="J27" s="27"/>
      <c r="K27" s="27">
        <v>2.0</v>
      </c>
      <c r="L27" s="27"/>
      <c r="M27" s="27"/>
      <c r="N27" s="27"/>
      <c r="O27" s="59"/>
    </row>
    <row r="28">
      <c r="A28" s="56" t="s">
        <v>84</v>
      </c>
      <c r="B28" s="39"/>
      <c r="C28" s="28"/>
      <c r="D28" s="28"/>
      <c r="E28" s="28">
        <v>40.0</v>
      </c>
      <c r="F28" s="28"/>
      <c r="G28" s="28"/>
      <c r="H28" s="28"/>
      <c r="I28" s="28"/>
      <c r="J28" s="28"/>
      <c r="K28" s="28"/>
      <c r="L28" s="28"/>
      <c r="M28" s="28">
        <v>8.0</v>
      </c>
      <c r="N28" s="28"/>
      <c r="O28" s="57"/>
    </row>
    <row r="29">
      <c r="A29" s="58" t="s">
        <v>197</v>
      </c>
      <c r="C29" s="27"/>
      <c r="D29" s="27"/>
      <c r="E29" s="27">
        <v>40.0</v>
      </c>
      <c r="F29" s="27"/>
      <c r="G29" s="27"/>
      <c r="H29" s="27"/>
      <c r="I29" s="27"/>
      <c r="J29" s="27"/>
      <c r="K29" s="27"/>
      <c r="L29" s="27"/>
      <c r="M29" s="27"/>
      <c r="N29" s="27"/>
      <c r="O29" s="59"/>
    </row>
    <row r="30">
      <c r="A30" s="56"/>
      <c r="B30" s="3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57"/>
    </row>
    <row r="31">
      <c r="A31" s="72" t="s">
        <v>14</v>
      </c>
      <c r="B31" s="73"/>
      <c r="C31" s="76">
        <f t="shared" ref="C31:O31" si="1">SUM(INDIRECT(ADDRESS(4,COLUMN(),4)&amp;":"&amp;ADDRESS(ROW()-1,COLUMN(),4)))</f>
        <v>340</v>
      </c>
      <c r="D31" s="76">
        <f t="shared" si="1"/>
        <v>71</v>
      </c>
      <c r="E31" s="76">
        <f t="shared" si="1"/>
        <v>460</v>
      </c>
      <c r="F31" s="76">
        <f t="shared" si="1"/>
        <v>6</v>
      </c>
      <c r="G31" s="76">
        <f t="shared" si="1"/>
        <v>31</v>
      </c>
      <c r="H31" s="76">
        <f t="shared" si="1"/>
        <v>2</v>
      </c>
      <c r="I31" s="76">
        <f t="shared" si="1"/>
        <v>12</v>
      </c>
      <c r="J31" s="76">
        <f t="shared" si="1"/>
        <v>20</v>
      </c>
      <c r="K31" s="76">
        <f t="shared" si="1"/>
        <v>30</v>
      </c>
      <c r="L31" s="76">
        <f t="shared" si="1"/>
        <v>8</v>
      </c>
      <c r="M31" s="76">
        <f t="shared" si="1"/>
        <v>17</v>
      </c>
      <c r="N31" s="76">
        <f t="shared" si="1"/>
        <v>3</v>
      </c>
      <c r="O31" s="77">
        <f t="shared" si="1"/>
        <v>2</v>
      </c>
    </row>
  </sheetData>
  <mergeCells count="1">
    <mergeCell ref="A1:C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20.0"/>
    <col customWidth="1" min="4" max="4" width="20.5"/>
    <col customWidth="1" min="6" max="6" width="12.0"/>
    <col customWidth="1" min="8" max="8" width="10.25"/>
    <col customWidth="1" min="9" max="9" width="7.63"/>
    <col customWidth="1" min="10" max="10" width="11.75"/>
    <col customWidth="1" min="11" max="11" width="18.75"/>
    <col customWidth="1" min="12" max="13" width="11.88"/>
    <col customWidth="1" min="14" max="14" width="8.5"/>
    <col customWidth="1" min="16" max="16" width="8.63"/>
    <col customWidth="1" min="17" max="17" width="21.25"/>
    <col customWidth="1" min="18" max="18" width="15.88"/>
  </cols>
  <sheetData>
    <row r="1">
      <c r="A1" s="48" t="s">
        <v>13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</row>
    <row r="2">
      <c r="A2" s="52"/>
      <c r="B2" s="10"/>
      <c r="C2" s="10" t="s">
        <v>31</v>
      </c>
      <c r="D2" s="10" t="s">
        <v>30</v>
      </c>
      <c r="E2" s="10" t="s">
        <v>21</v>
      </c>
      <c r="F2" s="10" t="s">
        <v>20</v>
      </c>
      <c r="G2" s="10" t="s">
        <v>35</v>
      </c>
      <c r="H2" s="10" t="s">
        <v>41</v>
      </c>
      <c r="I2" s="10" t="s">
        <v>43</v>
      </c>
      <c r="J2" s="10" t="s">
        <v>36</v>
      </c>
      <c r="K2" s="10" t="s">
        <v>49</v>
      </c>
      <c r="L2" s="10" t="s">
        <v>38</v>
      </c>
      <c r="M2" s="10" t="s">
        <v>47</v>
      </c>
      <c r="N2" s="10" t="s">
        <v>55</v>
      </c>
      <c r="O2" s="10" t="s">
        <v>53</v>
      </c>
      <c r="P2" s="10" t="s">
        <v>34</v>
      </c>
      <c r="Q2" s="10" t="s">
        <v>52</v>
      </c>
      <c r="R2" s="53" t="s">
        <v>54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5"/>
    </row>
    <row r="4">
      <c r="A4" s="56" t="s">
        <v>124</v>
      </c>
      <c r="B4" s="39"/>
      <c r="C4" s="28">
        <v>25.0</v>
      </c>
      <c r="D4" s="28"/>
      <c r="E4" s="28"/>
      <c r="F4" s="28"/>
      <c r="G4" s="28"/>
      <c r="H4" s="28">
        <v>12.0</v>
      </c>
      <c r="I4" s="28">
        <v>8.0</v>
      </c>
      <c r="J4" s="28"/>
      <c r="K4" s="28">
        <v>2.0</v>
      </c>
      <c r="L4" s="28"/>
      <c r="M4" s="28"/>
      <c r="N4" s="28"/>
      <c r="O4" s="28"/>
      <c r="P4" s="28"/>
      <c r="Q4" s="28"/>
      <c r="R4" s="57"/>
    </row>
    <row r="5">
      <c r="A5" s="58" t="s">
        <v>93</v>
      </c>
      <c r="C5" s="27">
        <v>20.0</v>
      </c>
      <c r="D5" s="27"/>
      <c r="E5" s="27">
        <v>3.0</v>
      </c>
      <c r="F5" s="27"/>
      <c r="G5" s="27"/>
      <c r="H5" s="27">
        <v>4.0</v>
      </c>
      <c r="I5" s="27"/>
      <c r="J5" s="27"/>
      <c r="K5" s="27"/>
      <c r="L5" s="27">
        <v>12.0</v>
      </c>
      <c r="M5" s="27"/>
      <c r="N5" s="27"/>
      <c r="O5" s="27"/>
      <c r="P5" s="27"/>
      <c r="Q5" s="27"/>
      <c r="R5" s="59"/>
    </row>
    <row r="6">
      <c r="A6" s="56" t="s">
        <v>90</v>
      </c>
      <c r="B6" s="39"/>
      <c r="C6" s="28">
        <v>40.0</v>
      </c>
      <c r="D6" s="28"/>
      <c r="E6" s="28">
        <v>4.0</v>
      </c>
      <c r="F6" s="28"/>
      <c r="G6" s="28"/>
      <c r="H6" s="28">
        <v>2.0</v>
      </c>
      <c r="I6" s="28"/>
      <c r="J6" s="28"/>
      <c r="K6" s="28"/>
      <c r="L6" s="28"/>
      <c r="M6" s="28"/>
      <c r="N6" s="28">
        <v>2.0</v>
      </c>
      <c r="O6" s="28"/>
      <c r="P6" s="28"/>
      <c r="Q6" s="28"/>
      <c r="R6" s="57"/>
    </row>
    <row r="7">
      <c r="A7" s="58" t="s">
        <v>103</v>
      </c>
      <c r="C7" s="27">
        <v>15.0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>
        <v>1.0</v>
      </c>
      <c r="P7" s="27"/>
      <c r="Q7" s="27"/>
      <c r="R7" s="59"/>
    </row>
    <row r="8">
      <c r="A8" s="56" t="s">
        <v>198</v>
      </c>
      <c r="B8" s="3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1.0</v>
      </c>
      <c r="Q8" s="28"/>
      <c r="R8" s="57"/>
    </row>
    <row r="9">
      <c r="A9" s="58" t="s">
        <v>68</v>
      </c>
      <c r="C9" s="27">
        <v>15.0</v>
      </c>
      <c r="D9" s="27"/>
      <c r="E9" s="27">
        <v>1.0</v>
      </c>
      <c r="F9" s="27"/>
      <c r="G9" s="27"/>
      <c r="H9" s="27">
        <v>2.0</v>
      </c>
      <c r="I9" s="27">
        <v>4.0</v>
      </c>
      <c r="J9" s="27"/>
      <c r="K9" s="27"/>
      <c r="L9" s="27"/>
      <c r="M9" s="27"/>
      <c r="N9" s="27"/>
      <c r="O9" s="27"/>
      <c r="P9" s="27"/>
      <c r="Q9" s="27"/>
      <c r="R9" s="59"/>
    </row>
    <row r="10">
      <c r="A10" s="56" t="s">
        <v>127</v>
      </c>
      <c r="B10" s="39"/>
      <c r="C10" s="28">
        <v>45.0</v>
      </c>
      <c r="D10" s="28"/>
      <c r="E10" s="28">
        <v>4.0</v>
      </c>
      <c r="F10" s="28"/>
      <c r="G10" s="28"/>
      <c r="H10" s="28">
        <v>8.0</v>
      </c>
      <c r="I10" s="28"/>
      <c r="J10" s="28"/>
      <c r="K10" s="28"/>
      <c r="L10" s="28"/>
      <c r="M10" s="28"/>
      <c r="N10" s="28"/>
      <c r="O10" s="28">
        <v>6.0</v>
      </c>
      <c r="P10" s="28"/>
      <c r="Q10" s="28"/>
      <c r="R10" s="57"/>
    </row>
    <row r="11">
      <c r="A11" s="58" t="s">
        <v>122</v>
      </c>
      <c r="C11" s="27">
        <v>30.0</v>
      </c>
      <c r="D11" s="27"/>
      <c r="E11" s="27">
        <v>2.0</v>
      </c>
      <c r="F11" s="27"/>
      <c r="G11" s="27"/>
      <c r="H11" s="27"/>
      <c r="I11" s="27">
        <v>12.0</v>
      </c>
      <c r="J11" s="27"/>
      <c r="K11" s="27">
        <v>8.0</v>
      </c>
      <c r="L11" s="27"/>
      <c r="M11" s="27"/>
      <c r="N11" s="27"/>
      <c r="O11" s="27"/>
      <c r="P11" s="27"/>
      <c r="Q11" s="27"/>
      <c r="R11" s="59"/>
    </row>
    <row r="12">
      <c r="A12" s="56" t="s">
        <v>136</v>
      </c>
      <c r="B12" s="39"/>
      <c r="C12" s="28">
        <v>3.0</v>
      </c>
      <c r="D12" s="28"/>
      <c r="E12" s="28"/>
      <c r="F12" s="28"/>
      <c r="G12" s="28"/>
      <c r="H12" s="28"/>
      <c r="I12" s="28"/>
      <c r="J12" s="28"/>
      <c r="K12" s="28"/>
      <c r="L12" s="28">
        <v>16.0</v>
      </c>
      <c r="M12" s="28">
        <v>2.0</v>
      </c>
      <c r="N12" s="28"/>
      <c r="O12" s="28">
        <v>2.0</v>
      </c>
      <c r="P12" s="28"/>
      <c r="Q12" s="28"/>
      <c r="R12" s="57"/>
    </row>
    <row r="13">
      <c r="A13" s="58" t="s">
        <v>199</v>
      </c>
      <c r="C13" s="27"/>
      <c r="D13" s="27">
        <v>1.0</v>
      </c>
      <c r="E13" s="27">
        <v>5.0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4.0</v>
      </c>
      <c r="R13" s="59">
        <v>7.0</v>
      </c>
    </row>
    <row r="14">
      <c r="A14" s="56" t="s">
        <v>130</v>
      </c>
      <c r="B14" s="39"/>
      <c r="C14" s="28">
        <v>8.0</v>
      </c>
      <c r="D14" s="28"/>
      <c r="E14" s="28">
        <v>6.0</v>
      </c>
      <c r="F14" s="28"/>
      <c r="G14" s="28"/>
      <c r="H14" s="28"/>
      <c r="I14" s="28"/>
      <c r="J14" s="28">
        <v>8.0</v>
      </c>
      <c r="K14" s="28"/>
      <c r="L14" s="28"/>
      <c r="M14" s="28"/>
      <c r="N14" s="28"/>
      <c r="O14" s="28"/>
      <c r="P14" s="28"/>
      <c r="Q14" s="28"/>
      <c r="R14" s="57"/>
    </row>
    <row r="15">
      <c r="A15" s="58" t="s">
        <v>175</v>
      </c>
      <c r="C15" s="27">
        <v>2.0</v>
      </c>
      <c r="D15" s="27"/>
      <c r="E15" s="27"/>
      <c r="F15" s="27">
        <v>3.0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59"/>
    </row>
    <row r="16">
      <c r="A16" s="56" t="s">
        <v>98</v>
      </c>
      <c r="B16" s="39"/>
      <c r="C16" s="28">
        <v>15.0</v>
      </c>
      <c r="D16" s="28"/>
      <c r="E16" s="28"/>
      <c r="F16" s="28"/>
      <c r="G16" s="28"/>
      <c r="H16" s="28">
        <v>4.0</v>
      </c>
      <c r="I16" s="28"/>
      <c r="J16" s="28"/>
      <c r="K16" s="28">
        <v>2.0</v>
      </c>
      <c r="L16" s="28"/>
      <c r="M16" s="28"/>
      <c r="N16" s="28"/>
      <c r="O16" s="28"/>
      <c r="P16" s="28"/>
      <c r="Q16" s="28"/>
      <c r="R16" s="57"/>
    </row>
    <row r="17">
      <c r="A17" s="58" t="s">
        <v>99</v>
      </c>
      <c r="C17" s="27">
        <v>35.0</v>
      </c>
      <c r="D17" s="27"/>
      <c r="E17" s="27">
        <v>1.0</v>
      </c>
      <c r="F17" s="27"/>
      <c r="G17" s="27"/>
      <c r="H17" s="27"/>
      <c r="I17" s="27"/>
      <c r="J17" s="27"/>
      <c r="K17" s="27"/>
      <c r="L17" s="27"/>
      <c r="M17" s="27"/>
      <c r="N17" s="27"/>
      <c r="O17" s="27">
        <v>4.0</v>
      </c>
      <c r="P17" s="27"/>
      <c r="Q17" s="27"/>
      <c r="R17" s="59"/>
    </row>
    <row r="18">
      <c r="A18" s="56" t="s">
        <v>159</v>
      </c>
      <c r="B18" s="39"/>
      <c r="C18" s="28"/>
      <c r="D18" s="28">
        <v>4.0</v>
      </c>
      <c r="E18" s="28">
        <v>5.0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57">
        <v>4.0</v>
      </c>
    </row>
    <row r="19">
      <c r="A19" s="58" t="s">
        <v>200</v>
      </c>
      <c r="C19" s="27"/>
      <c r="D19" s="27"/>
      <c r="E19" s="27">
        <v>6.0</v>
      </c>
      <c r="F19" s="27"/>
      <c r="G19" s="27">
        <v>40.0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59"/>
    </row>
    <row r="20">
      <c r="A20" s="56"/>
      <c r="B20" s="3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57"/>
    </row>
    <row r="21">
      <c r="A21" s="72" t="s">
        <v>14</v>
      </c>
      <c r="B21" s="73"/>
      <c r="C21" s="76">
        <f t="shared" ref="C21:R21" si="1">SUM(INDIRECT(ADDRESS(4,COLUMN(),4)&amp;":"&amp;ADDRESS(ROW()-1,COLUMN(),4)))</f>
        <v>253</v>
      </c>
      <c r="D21" s="76">
        <f t="shared" si="1"/>
        <v>5</v>
      </c>
      <c r="E21" s="76">
        <f t="shared" si="1"/>
        <v>37</v>
      </c>
      <c r="F21" s="76">
        <f t="shared" si="1"/>
        <v>3</v>
      </c>
      <c r="G21" s="76">
        <f t="shared" si="1"/>
        <v>40</v>
      </c>
      <c r="H21" s="76">
        <f t="shared" si="1"/>
        <v>32</v>
      </c>
      <c r="I21" s="76">
        <f t="shared" si="1"/>
        <v>24</v>
      </c>
      <c r="J21" s="76">
        <f t="shared" si="1"/>
        <v>8</v>
      </c>
      <c r="K21" s="76">
        <f t="shared" si="1"/>
        <v>12</v>
      </c>
      <c r="L21" s="76">
        <f t="shared" si="1"/>
        <v>28</v>
      </c>
      <c r="M21" s="76">
        <f t="shared" si="1"/>
        <v>2</v>
      </c>
      <c r="N21" s="76">
        <f t="shared" si="1"/>
        <v>2</v>
      </c>
      <c r="O21" s="76">
        <f t="shared" si="1"/>
        <v>13</v>
      </c>
      <c r="P21" s="76">
        <f t="shared" si="1"/>
        <v>1</v>
      </c>
      <c r="Q21" s="76">
        <f t="shared" si="1"/>
        <v>4</v>
      </c>
      <c r="R21" s="77">
        <f t="shared" si="1"/>
        <v>11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6.25"/>
    <col customWidth="1" min="4" max="4" width="8.13"/>
    <col customWidth="1" min="5" max="5" width="11.38"/>
    <col customWidth="1" min="6" max="6" width="11.5"/>
    <col customWidth="1" min="7" max="7" width="9.88"/>
    <col customWidth="1" min="8" max="8" width="11.88"/>
    <col customWidth="1" min="9" max="9" width="11.75"/>
    <col customWidth="1" min="11" max="11" width="8.75"/>
    <col customWidth="1" min="12" max="12" width="13.5"/>
    <col customWidth="1" min="13" max="13" width="18.25"/>
    <col customWidth="1" min="14" max="14" width="9.5"/>
    <col customWidth="1" min="15" max="15" width="8.13"/>
  </cols>
  <sheetData>
    <row r="1">
      <c r="A1" s="48" t="s">
        <v>3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>
      <c r="A2" s="52"/>
      <c r="B2" s="10"/>
      <c r="C2" s="10" t="s">
        <v>27</v>
      </c>
      <c r="D2" s="10" t="s">
        <v>42</v>
      </c>
      <c r="E2" s="10" t="s">
        <v>38</v>
      </c>
      <c r="F2" s="10" t="s">
        <v>17</v>
      </c>
      <c r="G2" s="10" t="s">
        <v>32</v>
      </c>
      <c r="H2" s="10" t="s">
        <v>47</v>
      </c>
      <c r="I2" s="10" t="s">
        <v>36</v>
      </c>
      <c r="J2" s="10" t="s">
        <v>48</v>
      </c>
      <c r="K2" s="10" t="s">
        <v>34</v>
      </c>
      <c r="L2" s="10" t="s">
        <v>50</v>
      </c>
      <c r="M2" s="10" t="s">
        <v>49</v>
      </c>
      <c r="N2" s="10" t="s">
        <v>44</v>
      </c>
      <c r="O2" s="10" t="s">
        <v>64</v>
      </c>
      <c r="P2" s="10" t="s">
        <v>37</v>
      </c>
      <c r="Q2" s="53" t="s">
        <v>40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5"/>
    </row>
    <row r="4">
      <c r="A4" s="56" t="s">
        <v>65</v>
      </c>
      <c r="B4" s="39"/>
      <c r="C4" s="28">
        <v>35.0</v>
      </c>
      <c r="D4" s="28">
        <v>10.0</v>
      </c>
      <c r="E4" s="28">
        <v>40.0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57"/>
    </row>
    <row r="5">
      <c r="A5" s="58" t="s">
        <v>66</v>
      </c>
      <c r="C5" s="27">
        <v>12.0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59"/>
    </row>
    <row r="6">
      <c r="A6" s="56" t="s">
        <v>67</v>
      </c>
      <c r="B6" s="39"/>
      <c r="C6" s="28">
        <v>25.0</v>
      </c>
      <c r="D6" s="28"/>
      <c r="E6" s="28"/>
      <c r="F6" s="28">
        <v>1.0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57"/>
    </row>
    <row r="7">
      <c r="A7" s="58" t="s">
        <v>68</v>
      </c>
      <c r="C7" s="27">
        <v>12.0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59"/>
    </row>
    <row r="8">
      <c r="A8" s="56" t="s">
        <v>69</v>
      </c>
      <c r="B8" s="39"/>
      <c r="C8" s="28">
        <v>40.0</v>
      </c>
      <c r="D8" s="28"/>
      <c r="E8" s="28"/>
      <c r="F8" s="28">
        <v>2.0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57"/>
    </row>
    <row r="9">
      <c r="A9" s="58" t="s">
        <v>70</v>
      </c>
      <c r="C9" s="27"/>
      <c r="D9" s="27"/>
      <c r="E9" s="27"/>
      <c r="F9" s="27"/>
      <c r="G9" s="27">
        <v>4.0</v>
      </c>
      <c r="H9" s="27"/>
      <c r="I9" s="27"/>
      <c r="J9" s="27"/>
      <c r="K9" s="27"/>
      <c r="L9" s="27"/>
      <c r="M9" s="27"/>
      <c r="N9" s="27"/>
      <c r="O9" s="27"/>
      <c r="P9" s="27"/>
      <c r="Q9" s="59"/>
    </row>
    <row r="10">
      <c r="A10" s="56" t="s">
        <v>71</v>
      </c>
      <c r="B10" s="39"/>
      <c r="C10" s="28"/>
      <c r="D10" s="28"/>
      <c r="E10" s="28"/>
      <c r="F10" s="28"/>
      <c r="G10" s="28">
        <v>4.0</v>
      </c>
      <c r="H10" s="28"/>
      <c r="I10" s="28"/>
      <c r="J10" s="28"/>
      <c r="K10" s="28"/>
      <c r="L10" s="28"/>
      <c r="M10" s="28"/>
      <c r="N10" s="28"/>
      <c r="O10" s="28"/>
      <c r="P10" s="28"/>
      <c r="Q10" s="57"/>
    </row>
    <row r="11">
      <c r="A11" s="58" t="s">
        <v>72</v>
      </c>
      <c r="C11" s="27"/>
      <c r="D11" s="27"/>
      <c r="E11" s="27"/>
      <c r="F11" s="27"/>
      <c r="G11" s="27">
        <v>4.0</v>
      </c>
      <c r="H11" s="27"/>
      <c r="I11" s="27"/>
      <c r="J11" s="27"/>
      <c r="K11" s="27"/>
      <c r="L11" s="27"/>
      <c r="M11" s="27"/>
      <c r="N11" s="27"/>
      <c r="O11" s="27"/>
      <c r="P11" s="27"/>
      <c r="Q11" s="59"/>
    </row>
    <row r="12">
      <c r="A12" s="56" t="s">
        <v>73</v>
      </c>
      <c r="B12" s="39"/>
      <c r="C12" s="28"/>
      <c r="D12" s="28"/>
      <c r="E12" s="28"/>
      <c r="F12" s="28"/>
      <c r="G12" s="28">
        <v>4.0</v>
      </c>
      <c r="H12" s="28"/>
      <c r="I12" s="28"/>
      <c r="J12" s="28"/>
      <c r="K12" s="28"/>
      <c r="L12" s="28"/>
      <c r="M12" s="28"/>
      <c r="N12" s="28"/>
      <c r="O12" s="28"/>
      <c r="P12" s="28"/>
      <c r="Q12" s="57"/>
    </row>
    <row r="13">
      <c r="A13" s="58" t="s">
        <v>74</v>
      </c>
      <c r="C13" s="27"/>
      <c r="D13" s="27"/>
      <c r="E13" s="27"/>
      <c r="F13" s="27"/>
      <c r="G13" s="27">
        <v>4.0</v>
      </c>
      <c r="H13" s="27"/>
      <c r="I13" s="27"/>
      <c r="J13" s="27"/>
      <c r="K13" s="27"/>
      <c r="L13" s="27"/>
      <c r="M13" s="27"/>
      <c r="N13" s="27"/>
      <c r="O13" s="27"/>
      <c r="P13" s="27"/>
      <c r="Q13" s="59"/>
    </row>
    <row r="14">
      <c r="A14" s="56" t="s">
        <v>75</v>
      </c>
      <c r="B14" s="39"/>
      <c r="C14" s="28"/>
      <c r="D14" s="28"/>
      <c r="E14" s="28"/>
      <c r="F14" s="28"/>
      <c r="G14" s="28">
        <v>3.0</v>
      </c>
      <c r="H14" s="28"/>
      <c r="I14" s="28"/>
      <c r="J14" s="28"/>
      <c r="K14" s="28"/>
      <c r="L14" s="28"/>
      <c r="M14" s="28"/>
      <c r="N14" s="28"/>
      <c r="O14" s="28"/>
      <c r="P14" s="28"/>
      <c r="Q14" s="57"/>
    </row>
    <row r="15">
      <c r="A15" s="58" t="s">
        <v>76</v>
      </c>
      <c r="C15" s="27"/>
      <c r="D15" s="27"/>
      <c r="E15" s="27"/>
      <c r="F15" s="27"/>
      <c r="G15" s="27">
        <v>3.0</v>
      </c>
      <c r="H15" s="27"/>
      <c r="I15" s="27"/>
      <c r="J15" s="27"/>
      <c r="K15" s="27"/>
      <c r="L15" s="27"/>
      <c r="M15" s="27"/>
      <c r="N15" s="27"/>
      <c r="O15" s="27"/>
      <c r="P15" s="27"/>
      <c r="Q15" s="59"/>
    </row>
    <row r="16">
      <c r="A16" s="56" t="s">
        <v>77</v>
      </c>
      <c r="B16" s="39"/>
      <c r="C16" s="28"/>
      <c r="D16" s="28"/>
      <c r="E16" s="28"/>
      <c r="F16" s="28"/>
      <c r="G16" s="28">
        <v>3.0</v>
      </c>
      <c r="H16" s="28"/>
      <c r="I16" s="28"/>
      <c r="J16" s="28"/>
      <c r="K16" s="28"/>
      <c r="L16" s="28"/>
      <c r="M16" s="28"/>
      <c r="N16" s="28"/>
      <c r="O16" s="28"/>
      <c r="P16" s="28"/>
      <c r="Q16" s="57"/>
    </row>
    <row r="17">
      <c r="A17" s="58" t="s">
        <v>78</v>
      </c>
      <c r="C17" s="27">
        <v>5.0</v>
      </c>
      <c r="D17" s="27"/>
      <c r="E17" s="27"/>
      <c r="F17" s="27">
        <v>1.0</v>
      </c>
      <c r="G17" s="27"/>
      <c r="H17" s="27"/>
      <c r="I17" s="27">
        <v>1.0</v>
      </c>
      <c r="J17" s="27">
        <v>1.0</v>
      </c>
      <c r="K17" s="27"/>
      <c r="L17" s="27"/>
      <c r="M17" s="27"/>
      <c r="N17" s="27"/>
      <c r="O17" s="27"/>
      <c r="P17" s="27"/>
      <c r="Q17" s="59"/>
    </row>
    <row r="18">
      <c r="A18" s="56" t="s">
        <v>79</v>
      </c>
      <c r="B18" s="39"/>
      <c r="C18" s="28"/>
      <c r="D18" s="28"/>
      <c r="E18" s="28"/>
      <c r="F18" s="28"/>
      <c r="G18" s="28">
        <v>4.0</v>
      </c>
      <c r="H18" s="28"/>
      <c r="I18" s="28"/>
      <c r="J18" s="28"/>
      <c r="K18" s="28"/>
      <c r="L18" s="28"/>
      <c r="M18" s="28"/>
      <c r="N18" s="28"/>
      <c r="O18" s="28"/>
      <c r="P18" s="28"/>
      <c r="Q18" s="57"/>
    </row>
    <row r="19">
      <c r="A19" s="58" t="s">
        <v>80</v>
      </c>
      <c r="C19" s="27"/>
      <c r="D19" s="27"/>
      <c r="E19" s="27"/>
      <c r="F19" s="27"/>
      <c r="G19" s="27">
        <v>6.0</v>
      </c>
      <c r="H19" s="27"/>
      <c r="I19" s="27"/>
      <c r="J19" s="27">
        <v>3.0</v>
      </c>
      <c r="K19" s="27"/>
      <c r="L19" s="27"/>
      <c r="M19" s="27"/>
      <c r="N19" s="27"/>
      <c r="O19" s="27"/>
      <c r="P19" s="27"/>
      <c r="Q19" s="59"/>
    </row>
    <row r="20">
      <c r="A20" s="56" t="s">
        <v>81</v>
      </c>
      <c r="B20" s="39"/>
      <c r="C20" s="28"/>
      <c r="D20" s="28"/>
      <c r="E20" s="28"/>
      <c r="F20" s="28"/>
      <c r="G20" s="28">
        <v>10.0</v>
      </c>
      <c r="H20" s="28"/>
      <c r="I20" s="28"/>
      <c r="J20" s="28"/>
      <c r="K20" s="28"/>
      <c r="L20" s="28"/>
      <c r="M20" s="28"/>
      <c r="N20" s="28"/>
      <c r="O20" s="28"/>
      <c r="P20" s="28"/>
      <c r="Q20" s="57"/>
    </row>
    <row r="21">
      <c r="A21" s="58" t="s">
        <v>82</v>
      </c>
      <c r="C21" s="27"/>
      <c r="D21" s="27"/>
      <c r="E21" s="27"/>
      <c r="F21" s="27">
        <v>1.0</v>
      </c>
      <c r="G21" s="27"/>
      <c r="H21" s="27">
        <v>3.0</v>
      </c>
      <c r="I21" s="27">
        <v>3.0</v>
      </c>
      <c r="J21" s="27"/>
      <c r="K21" s="27">
        <v>5.0</v>
      </c>
      <c r="L21" s="27"/>
      <c r="M21" s="27"/>
      <c r="N21" s="27"/>
      <c r="O21" s="27"/>
      <c r="P21" s="27"/>
      <c r="Q21" s="59"/>
    </row>
    <row r="22">
      <c r="A22" s="56" t="s">
        <v>83</v>
      </c>
      <c r="B22" s="39"/>
      <c r="C22" s="28"/>
      <c r="D22" s="28"/>
      <c r="E22" s="28"/>
      <c r="F22" s="28"/>
      <c r="G22" s="28">
        <v>3.0</v>
      </c>
      <c r="H22" s="28"/>
      <c r="I22" s="28"/>
      <c r="J22" s="28"/>
      <c r="K22" s="28"/>
      <c r="L22" s="28">
        <v>3.0</v>
      </c>
      <c r="M22" s="28"/>
      <c r="N22" s="28"/>
      <c r="O22" s="28"/>
      <c r="P22" s="28"/>
      <c r="Q22" s="57"/>
    </row>
    <row r="23">
      <c r="A23" s="58" t="s">
        <v>84</v>
      </c>
      <c r="C23" s="27"/>
      <c r="D23" s="27"/>
      <c r="E23" s="27"/>
      <c r="F23" s="27"/>
      <c r="G23" s="27">
        <v>6.0</v>
      </c>
      <c r="H23" s="27"/>
      <c r="I23" s="27"/>
      <c r="J23" s="27">
        <v>3.0</v>
      </c>
      <c r="K23" s="27"/>
      <c r="L23" s="27"/>
      <c r="M23" s="27"/>
      <c r="N23" s="27"/>
      <c r="O23" s="27"/>
      <c r="P23" s="27"/>
      <c r="Q23" s="59"/>
    </row>
    <row r="24">
      <c r="A24" s="56" t="s">
        <v>85</v>
      </c>
      <c r="B24" s="39"/>
      <c r="C24" s="28">
        <v>5.0</v>
      </c>
      <c r="D24" s="28"/>
      <c r="E24" s="28"/>
      <c r="F24" s="28">
        <v>4.0</v>
      </c>
      <c r="G24" s="28"/>
      <c r="H24" s="28"/>
      <c r="I24" s="28"/>
      <c r="J24" s="28"/>
      <c r="K24" s="28"/>
      <c r="L24" s="28">
        <v>2.0</v>
      </c>
      <c r="M24" s="28"/>
      <c r="N24" s="28"/>
      <c r="O24" s="28"/>
      <c r="P24" s="28"/>
      <c r="Q24" s="57"/>
    </row>
    <row r="25">
      <c r="A25" s="58" t="s">
        <v>86</v>
      </c>
      <c r="C25" s="27"/>
      <c r="D25" s="27"/>
      <c r="E25" s="27"/>
      <c r="F25" s="27"/>
      <c r="G25" s="27">
        <v>8.0</v>
      </c>
      <c r="H25" s="27"/>
      <c r="I25" s="27"/>
      <c r="J25" s="27"/>
      <c r="K25" s="27"/>
      <c r="L25" s="27"/>
      <c r="M25" s="27"/>
      <c r="N25" s="27"/>
      <c r="O25" s="27"/>
      <c r="P25" s="27"/>
      <c r="Q25" s="59"/>
    </row>
    <row r="26">
      <c r="A26" s="56" t="s">
        <v>87</v>
      </c>
      <c r="B26" s="39"/>
      <c r="C26" s="28">
        <v>10.0</v>
      </c>
      <c r="D26" s="28"/>
      <c r="E26" s="28"/>
      <c r="F26" s="28">
        <v>2.0</v>
      </c>
      <c r="G26" s="28"/>
      <c r="H26" s="28"/>
      <c r="I26" s="28">
        <v>3.0</v>
      </c>
      <c r="J26" s="28"/>
      <c r="K26" s="28"/>
      <c r="L26" s="28"/>
      <c r="M26" s="28">
        <v>1.0</v>
      </c>
      <c r="N26" s="28"/>
      <c r="O26" s="28"/>
      <c r="P26" s="28"/>
      <c r="Q26" s="57"/>
    </row>
    <row r="27">
      <c r="A27" s="58" t="s">
        <v>88</v>
      </c>
      <c r="C27" s="27"/>
      <c r="D27" s="27"/>
      <c r="E27" s="27">
        <v>8.0</v>
      </c>
      <c r="F27" s="27"/>
      <c r="G27" s="27"/>
      <c r="H27" s="27"/>
      <c r="I27" s="27"/>
      <c r="J27" s="27"/>
      <c r="K27" s="27"/>
      <c r="L27" s="27"/>
      <c r="M27" s="27"/>
      <c r="N27" s="27">
        <v>8.0</v>
      </c>
      <c r="O27" s="27"/>
      <c r="P27" s="27"/>
      <c r="Q27" s="59"/>
    </row>
    <row r="28">
      <c r="A28" s="56" t="s">
        <v>89</v>
      </c>
      <c r="B28" s="39"/>
      <c r="C28" s="28">
        <v>15.0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57"/>
    </row>
    <row r="29">
      <c r="A29" s="58" t="s">
        <v>90</v>
      </c>
      <c r="C29" s="27">
        <v>35.0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59"/>
    </row>
    <row r="30">
      <c r="A30" s="56" t="s">
        <v>91</v>
      </c>
      <c r="B30" s="39"/>
      <c r="C30" s="28">
        <v>25.0</v>
      </c>
      <c r="D30" s="28"/>
      <c r="E30" s="28"/>
      <c r="F30" s="28">
        <v>1.0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57"/>
    </row>
    <row r="31">
      <c r="A31" s="58" t="s">
        <v>92</v>
      </c>
      <c r="C31" s="27">
        <v>12.0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59"/>
    </row>
    <row r="32">
      <c r="A32" s="56" t="s">
        <v>93</v>
      </c>
      <c r="B32" s="39"/>
      <c r="C32" s="28">
        <v>30.0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57"/>
    </row>
    <row r="33">
      <c r="A33" s="58" t="s">
        <v>94</v>
      </c>
      <c r="C33" s="27">
        <v>20.0</v>
      </c>
      <c r="D33" s="27"/>
      <c r="E33" s="27"/>
      <c r="F33" s="27">
        <v>2.0</v>
      </c>
      <c r="G33" s="27"/>
      <c r="H33" s="27"/>
      <c r="I33" s="27">
        <v>12.0</v>
      </c>
      <c r="J33" s="27"/>
      <c r="K33" s="27"/>
      <c r="L33" s="27"/>
      <c r="M33" s="27"/>
      <c r="N33" s="27"/>
      <c r="O33" s="27"/>
      <c r="P33" s="27"/>
      <c r="Q33" s="59"/>
    </row>
    <row r="34">
      <c r="A34" s="56" t="s">
        <v>95</v>
      </c>
      <c r="B34" s="39"/>
      <c r="C34" s="28"/>
      <c r="D34" s="28"/>
      <c r="E34" s="28"/>
      <c r="F34" s="28">
        <v>1.0</v>
      </c>
      <c r="G34" s="28"/>
      <c r="H34" s="28"/>
      <c r="I34" s="28">
        <v>4.0</v>
      </c>
      <c r="J34" s="28"/>
      <c r="K34" s="28"/>
      <c r="L34" s="28"/>
      <c r="M34" s="28"/>
      <c r="N34" s="28"/>
      <c r="O34" s="28"/>
      <c r="P34" s="28"/>
      <c r="Q34" s="57"/>
    </row>
    <row r="35">
      <c r="A35" s="58" t="s">
        <v>96</v>
      </c>
      <c r="C35" s="27">
        <v>10.0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59"/>
    </row>
    <row r="36">
      <c r="A36" s="56" t="s">
        <v>97</v>
      </c>
      <c r="B36" s="39"/>
      <c r="C36" s="28">
        <v>30.0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57"/>
    </row>
    <row r="37">
      <c r="A37" s="58" t="s">
        <v>98</v>
      </c>
      <c r="C37" s="27">
        <v>15.0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59"/>
    </row>
    <row r="38">
      <c r="A38" s="56" t="s">
        <v>99</v>
      </c>
      <c r="B38" s="39"/>
      <c r="C38" s="28">
        <v>30.0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57"/>
    </row>
    <row r="39">
      <c r="A39" s="58" t="s">
        <v>100</v>
      </c>
      <c r="C39" s="27">
        <v>25.0</v>
      </c>
      <c r="D39" s="27"/>
      <c r="E39" s="27"/>
      <c r="F39" s="27">
        <v>1.0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59"/>
    </row>
    <row r="40">
      <c r="A40" s="56" t="s">
        <v>101</v>
      </c>
      <c r="B40" s="39"/>
      <c r="C40" s="28">
        <v>10.0</v>
      </c>
      <c r="D40" s="28"/>
      <c r="E40" s="28"/>
      <c r="F40" s="28">
        <v>1.0</v>
      </c>
      <c r="G40" s="28"/>
      <c r="H40" s="28"/>
      <c r="I40" s="28">
        <v>4.0</v>
      </c>
      <c r="J40" s="28"/>
      <c r="K40" s="28"/>
      <c r="L40" s="28"/>
      <c r="M40" s="28"/>
      <c r="N40" s="28"/>
      <c r="O40" s="28"/>
      <c r="P40" s="28"/>
      <c r="Q40" s="57"/>
    </row>
    <row r="41">
      <c r="A41" s="58" t="s">
        <v>102</v>
      </c>
      <c r="C41" s="27">
        <v>10.0</v>
      </c>
      <c r="D41" s="27"/>
      <c r="E41" s="27"/>
      <c r="F41" s="27"/>
      <c r="G41" s="27"/>
      <c r="H41" s="27"/>
      <c r="I41" s="27">
        <v>2.0</v>
      </c>
      <c r="J41" s="27"/>
      <c r="K41" s="27"/>
      <c r="L41" s="27"/>
      <c r="M41" s="27"/>
      <c r="N41" s="27"/>
      <c r="O41" s="27">
        <v>1.0</v>
      </c>
      <c r="P41" s="27"/>
      <c r="Q41" s="59"/>
    </row>
    <row r="42">
      <c r="A42" s="56" t="s">
        <v>103</v>
      </c>
      <c r="B42" s="39"/>
      <c r="C42" s="28">
        <v>8.0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57"/>
    </row>
    <row r="43">
      <c r="A43" s="58" t="s">
        <v>104</v>
      </c>
      <c r="C43" s="27">
        <v>10.0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59"/>
    </row>
    <row r="44">
      <c r="A44" s="56" t="s">
        <v>105</v>
      </c>
      <c r="B44" s="39"/>
      <c r="C44" s="28"/>
      <c r="D44" s="28"/>
      <c r="E44" s="28"/>
      <c r="F44" s="28">
        <v>3.0</v>
      </c>
      <c r="G44" s="28"/>
      <c r="H44" s="28"/>
      <c r="I44" s="28"/>
      <c r="J44" s="28"/>
      <c r="K44" s="28"/>
      <c r="L44" s="28"/>
      <c r="M44" s="28"/>
      <c r="N44" s="28"/>
      <c r="O44" s="28"/>
      <c r="P44" s="28">
        <v>1.0</v>
      </c>
      <c r="Q44" s="57"/>
    </row>
    <row r="45">
      <c r="A45" s="58" t="s">
        <v>106</v>
      </c>
      <c r="C45" s="27">
        <v>5.0</v>
      </c>
      <c r="D45" s="27">
        <v>3.0</v>
      </c>
      <c r="E45" s="27"/>
      <c r="F45" s="27">
        <v>1.0</v>
      </c>
      <c r="G45" s="27"/>
      <c r="H45" s="27"/>
      <c r="I45" s="27"/>
      <c r="J45" s="27"/>
      <c r="K45" s="27"/>
      <c r="L45" s="27"/>
      <c r="M45" s="27"/>
      <c r="N45" s="27"/>
      <c r="O45" s="27"/>
      <c r="P45" s="27">
        <v>1.0</v>
      </c>
      <c r="Q45" s="59"/>
    </row>
    <row r="46">
      <c r="A46" s="56" t="s">
        <v>107</v>
      </c>
      <c r="B46" s="39"/>
      <c r="C46" s="28"/>
      <c r="D46" s="28"/>
      <c r="E46" s="28">
        <v>10.0</v>
      </c>
      <c r="F46" s="28"/>
      <c r="G46" s="28">
        <v>4.0</v>
      </c>
      <c r="H46" s="28"/>
      <c r="I46" s="28"/>
      <c r="J46" s="28"/>
      <c r="K46" s="28"/>
      <c r="L46" s="28"/>
      <c r="M46" s="28"/>
      <c r="N46" s="28"/>
      <c r="O46" s="28"/>
      <c r="P46" s="28">
        <v>1.0</v>
      </c>
      <c r="Q46" s="57"/>
    </row>
    <row r="47">
      <c r="A47" s="58" t="s">
        <v>108</v>
      </c>
      <c r="C47" s="27"/>
      <c r="D47" s="27"/>
      <c r="E47" s="27">
        <v>10.0</v>
      </c>
      <c r="F47" s="27"/>
      <c r="G47" s="27">
        <v>4.0</v>
      </c>
      <c r="H47" s="27"/>
      <c r="I47" s="27"/>
      <c r="J47" s="27"/>
      <c r="K47" s="27"/>
      <c r="L47" s="27"/>
      <c r="M47" s="27"/>
      <c r="N47" s="27"/>
      <c r="O47" s="27"/>
      <c r="P47" s="27">
        <v>1.0</v>
      </c>
      <c r="Q47" s="59"/>
    </row>
    <row r="48">
      <c r="A48" s="56" t="s">
        <v>109</v>
      </c>
      <c r="B48" s="39"/>
      <c r="C48" s="28"/>
      <c r="D48" s="28"/>
      <c r="E48" s="28">
        <v>10.0</v>
      </c>
      <c r="F48" s="28"/>
      <c r="G48" s="28">
        <v>4.0</v>
      </c>
      <c r="H48" s="28"/>
      <c r="I48" s="28"/>
      <c r="J48" s="28"/>
      <c r="K48" s="28"/>
      <c r="L48" s="28"/>
      <c r="M48" s="28"/>
      <c r="N48" s="28"/>
      <c r="O48" s="28"/>
      <c r="P48" s="28">
        <v>1.0</v>
      </c>
      <c r="Q48" s="57"/>
    </row>
    <row r="49">
      <c r="A49" s="58" t="s">
        <v>110</v>
      </c>
      <c r="C49" s="27">
        <v>20.0</v>
      </c>
      <c r="D49" s="27"/>
      <c r="E49" s="27"/>
      <c r="F49" s="27">
        <v>3.0</v>
      </c>
      <c r="G49" s="27"/>
      <c r="H49" s="27"/>
      <c r="I49" s="27"/>
      <c r="J49" s="27"/>
      <c r="K49" s="27"/>
      <c r="L49" s="27"/>
      <c r="M49" s="27"/>
      <c r="N49" s="27"/>
      <c r="O49" s="27"/>
      <c r="P49" s="27">
        <v>1.0</v>
      </c>
      <c r="Q49" s="59"/>
    </row>
    <row r="50">
      <c r="A50" s="56" t="s">
        <v>111</v>
      </c>
      <c r="B50" s="39"/>
      <c r="C50" s="28">
        <v>10.0</v>
      </c>
      <c r="D50" s="28"/>
      <c r="E50" s="28"/>
      <c r="F50" s="28">
        <v>1.0</v>
      </c>
      <c r="G50" s="28"/>
      <c r="H50" s="28"/>
      <c r="I50" s="28"/>
      <c r="J50" s="28"/>
      <c r="K50" s="28"/>
      <c r="L50" s="28"/>
      <c r="M50" s="28"/>
      <c r="N50" s="28"/>
      <c r="O50" s="28"/>
      <c r="P50" s="28">
        <v>1.0</v>
      </c>
      <c r="Q50" s="57"/>
    </row>
    <row r="51">
      <c r="A51" s="58" t="s">
        <v>112</v>
      </c>
      <c r="C51" s="27">
        <v>10.0</v>
      </c>
      <c r="D51" s="27">
        <v>3.0</v>
      </c>
      <c r="E51" s="27">
        <v>10.0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59">
        <v>6.0</v>
      </c>
    </row>
    <row r="52">
      <c r="A52" s="56" t="s">
        <v>113</v>
      </c>
      <c r="B52" s="39"/>
      <c r="C52" s="28"/>
      <c r="D52" s="28"/>
      <c r="E52" s="28"/>
      <c r="F52" s="28"/>
      <c r="G52" s="28">
        <v>6.0</v>
      </c>
      <c r="H52" s="28"/>
      <c r="I52" s="28"/>
      <c r="J52" s="28"/>
      <c r="K52" s="28"/>
      <c r="L52" s="28"/>
      <c r="M52" s="28"/>
      <c r="N52" s="28"/>
      <c r="O52" s="28"/>
      <c r="P52" s="28"/>
      <c r="Q52" s="57"/>
    </row>
    <row r="53">
      <c r="A53" s="58" t="s">
        <v>114</v>
      </c>
      <c r="C53" s="27"/>
      <c r="D53" s="27"/>
      <c r="E53" s="27"/>
      <c r="F53" s="27"/>
      <c r="G53" s="27">
        <v>4.0</v>
      </c>
      <c r="H53" s="27"/>
      <c r="I53" s="27"/>
      <c r="J53" s="27"/>
      <c r="K53" s="27"/>
      <c r="L53" s="27"/>
      <c r="M53" s="27"/>
      <c r="N53" s="27"/>
      <c r="O53" s="27"/>
      <c r="P53" s="27"/>
      <c r="Q53" s="59"/>
    </row>
    <row r="54">
      <c r="A54" s="56" t="s">
        <v>115</v>
      </c>
      <c r="B54" s="39"/>
      <c r="C54" s="28"/>
      <c r="D54" s="28"/>
      <c r="E54" s="28"/>
      <c r="F54" s="28"/>
      <c r="G54" s="28">
        <v>3.0</v>
      </c>
      <c r="H54" s="28"/>
      <c r="I54" s="28"/>
      <c r="J54" s="28"/>
      <c r="K54" s="28"/>
      <c r="L54" s="28"/>
      <c r="M54" s="28"/>
      <c r="N54" s="28"/>
      <c r="O54" s="28"/>
      <c r="P54" s="28"/>
      <c r="Q54" s="57"/>
    </row>
    <row r="55">
      <c r="A55" s="58" t="s">
        <v>116</v>
      </c>
      <c r="C55" s="27">
        <v>15.0</v>
      </c>
      <c r="D55" s="27"/>
      <c r="E55" s="27"/>
      <c r="F55" s="27">
        <v>2.0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59"/>
    </row>
    <row r="56">
      <c r="A56" s="56" t="s">
        <v>117</v>
      </c>
      <c r="B56" s="39"/>
      <c r="C56" s="28">
        <v>45.0</v>
      </c>
      <c r="D56" s="28"/>
      <c r="E56" s="28"/>
      <c r="F56" s="28">
        <v>2.0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57"/>
    </row>
    <row r="57">
      <c r="A57" s="58" t="s">
        <v>118</v>
      </c>
      <c r="C57" s="27">
        <v>2.0</v>
      </c>
      <c r="D57" s="27">
        <v>6.0</v>
      </c>
      <c r="E57" s="27">
        <v>10.0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59"/>
    </row>
    <row r="58">
      <c r="A58" s="56" t="s">
        <v>119</v>
      </c>
      <c r="B58" s="39"/>
      <c r="C58" s="28">
        <v>15.0</v>
      </c>
      <c r="D58" s="28"/>
      <c r="E58" s="28"/>
      <c r="F58" s="28">
        <v>1.0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57"/>
    </row>
    <row r="59">
      <c r="A59" s="58" t="s">
        <v>120</v>
      </c>
      <c r="C59" s="27">
        <v>25.0</v>
      </c>
      <c r="D59" s="27"/>
      <c r="E59" s="27"/>
      <c r="F59" s="27">
        <v>2.0</v>
      </c>
      <c r="G59" s="27"/>
      <c r="H59" s="27"/>
      <c r="I59" s="27">
        <v>8.0</v>
      </c>
      <c r="J59" s="27"/>
      <c r="K59" s="27"/>
      <c r="L59" s="27"/>
      <c r="M59" s="27"/>
      <c r="N59" s="27"/>
      <c r="O59" s="27"/>
      <c r="P59" s="27"/>
      <c r="Q59" s="59"/>
    </row>
    <row r="60">
      <c r="A60" s="56" t="s">
        <v>121</v>
      </c>
      <c r="B60" s="39"/>
      <c r="C60" s="28">
        <v>10.0</v>
      </c>
      <c r="D60" s="28"/>
      <c r="E60" s="28"/>
      <c r="F60" s="28">
        <v>1.0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57"/>
    </row>
    <row r="61">
      <c r="A61" s="58"/>
      <c r="Q61" s="60"/>
    </row>
    <row r="62">
      <c r="A62" s="61" t="s">
        <v>14</v>
      </c>
      <c r="B62" s="62"/>
      <c r="C62" s="63">
        <f t="shared" ref="C62:Q62" si="1">SUM(INDIRECT(ADDRESS(4,COLUMN(),4)&amp;":"&amp;ADDRESS(ROW()-1,COLUMN(),4)))</f>
        <v>586</v>
      </c>
      <c r="D62" s="63">
        <f t="shared" si="1"/>
        <v>22</v>
      </c>
      <c r="E62" s="63">
        <f t="shared" si="1"/>
        <v>98</v>
      </c>
      <c r="F62" s="63">
        <f t="shared" si="1"/>
        <v>33</v>
      </c>
      <c r="G62" s="63">
        <f t="shared" si="1"/>
        <v>91</v>
      </c>
      <c r="H62" s="63">
        <f t="shared" si="1"/>
        <v>3</v>
      </c>
      <c r="I62" s="63">
        <f t="shared" si="1"/>
        <v>37</v>
      </c>
      <c r="J62" s="63">
        <f t="shared" si="1"/>
        <v>7</v>
      </c>
      <c r="K62" s="63">
        <f t="shared" si="1"/>
        <v>5</v>
      </c>
      <c r="L62" s="63">
        <f t="shared" si="1"/>
        <v>5</v>
      </c>
      <c r="M62" s="63">
        <f t="shared" si="1"/>
        <v>1</v>
      </c>
      <c r="N62" s="63">
        <f t="shared" si="1"/>
        <v>8</v>
      </c>
      <c r="O62" s="63">
        <f t="shared" si="1"/>
        <v>1</v>
      </c>
      <c r="P62" s="63">
        <f t="shared" si="1"/>
        <v>7</v>
      </c>
      <c r="Q62" s="64">
        <f t="shared" si="1"/>
        <v>6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3.63"/>
    <col customWidth="1" min="3" max="3" width="18.13"/>
    <col customWidth="1" min="4" max="4" width="11.25"/>
    <col customWidth="1" min="5" max="5" width="6.75"/>
    <col customWidth="1" min="6" max="6" width="9.25"/>
    <col customWidth="1" min="7" max="7" width="11.88"/>
    <col customWidth="1" min="8" max="8" width="10.13"/>
    <col customWidth="1" min="9" max="9" width="17.5"/>
    <col customWidth="1" min="10" max="10" width="19.88"/>
    <col customWidth="1" min="11" max="11" width="20.0"/>
    <col customWidth="1" min="12" max="12" width="11.88"/>
    <col customWidth="1" min="13" max="13" width="11.63"/>
    <col customWidth="1" min="14" max="14" width="11.25"/>
    <col customWidth="1" min="15" max="15" width="13.75"/>
    <col customWidth="1" min="16" max="17" width="12.13"/>
  </cols>
  <sheetData>
    <row r="1">
      <c r="A1" s="48" t="s">
        <v>4</v>
      </c>
      <c r="B1" s="49"/>
      <c r="C1" s="49"/>
      <c r="D1" s="65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>
      <c r="A2" s="52"/>
      <c r="B2" s="10"/>
      <c r="C2" s="10" t="s">
        <v>31</v>
      </c>
      <c r="D2" s="10" t="s">
        <v>21</v>
      </c>
      <c r="E2" s="10" t="s">
        <v>43</v>
      </c>
      <c r="F2" s="10" t="s">
        <v>41</v>
      </c>
      <c r="G2" s="10" t="s">
        <v>38</v>
      </c>
      <c r="H2" s="10" t="s">
        <v>32</v>
      </c>
      <c r="I2" s="10" t="s">
        <v>49</v>
      </c>
      <c r="J2" s="10" t="s">
        <v>52</v>
      </c>
      <c r="K2" s="10" t="s">
        <v>51</v>
      </c>
      <c r="L2" s="10" t="s">
        <v>37</v>
      </c>
      <c r="M2" s="10" t="s">
        <v>36</v>
      </c>
      <c r="N2" s="10" t="s">
        <v>53</v>
      </c>
      <c r="O2" s="10" t="s">
        <v>50</v>
      </c>
      <c r="P2" s="10" t="s">
        <v>23</v>
      </c>
      <c r="Q2" s="53" t="s">
        <v>47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5"/>
    </row>
    <row r="4">
      <c r="A4" s="56" t="s">
        <v>122</v>
      </c>
      <c r="B4" s="39"/>
      <c r="C4" s="66">
        <v>30.0</v>
      </c>
      <c r="D4" s="66">
        <v>6.0</v>
      </c>
      <c r="E4" s="66">
        <v>10.0</v>
      </c>
      <c r="F4" s="28"/>
      <c r="G4" s="66">
        <v>40.0</v>
      </c>
      <c r="H4" s="28"/>
      <c r="I4" s="28"/>
      <c r="J4" s="28"/>
      <c r="K4" s="28"/>
      <c r="L4" s="28"/>
      <c r="M4" s="28"/>
      <c r="N4" s="28"/>
      <c r="O4" s="28"/>
      <c r="P4" s="28"/>
      <c r="Q4" s="57"/>
    </row>
    <row r="5">
      <c r="A5" s="58" t="s">
        <v>123</v>
      </c>
      <c r="C5" s="67">
        <v>20.0</v>
      </c>
      <c r="D5" s="67">
        <v>2.0</v>
      </c>
      <c r="E5" s="67">
        <v>6.0</v>
      </c>
      <c r="F5" s="68"/>
      <c r="G5" s="67"/>
      <c r="H5" s="68"/>
      <c r="I5" s="68"/>
      <c r="J5" s="68"/>
      <c r="K5" s="67">
        <v>3.0</v>
      </c>
      <c r="L5" s="68"/>
      <c r="M5" s="68"/>
      <c r="N5" s="68"/>
      <c r="O5" s="68"/>
      <c r="P5" s="68"/>
      <c r="Q5" s="69"/>
    </row>
    <row r="6">
      <c r="A6" s="56" t="s">
        <v>90</v>
      </c>
      <c r="B6" s="39"/>
      <c r="C6" s="66">
        <v>40.0</v>
      </c>
      <c r="D6" s="66">
        <v>3.0</v>
      </c>
      <c r="E6" s="66"/>
      <c r="F6" s="66">
        <v>8.0</v>
      </c>
      <c r="G6" s="66">
        <v>20.0</v>
      </c>
      <c r="H6" s="28"/>
      <c r="I6" s="28"/>
      <c r="J6" s="28"/>
      <c r="K6" s="66"/>
      <c r="L6" s="28"/>
      <c r="M6" s="28"/>
      <c r="N6" s="28"/>
      <c r="O6" s="28"/>
      <c r="P6" s="28"/>
      <c r="Q6" s="57"/>
    </row>
    <row r="7">
      <c r="A7" s="58" t="s">
        <v>93</v>
      </c>
      <c r="C7" s="67">
        <v>25.0</v>
      </c>
      <c r="D7" s="67">
        <v>3.0</v>
      </c>
      <c r="E7" s="67"/>
      <c r="F7" s="68"/>
      <c r="G7" s="67"/>
      <c r="H7" s="68"/>
      <c r="I7" s="68"/>
      <c r="J7" s="68"/>
      <c r="K7" s="67"/>
      <c r="L7" s="68"/>
      <c r="M7" s="67">
        <v>8.0</v>
      </c>
      <c r="N7" s="68"/>
      <c r="O7" s="68"/>
      <c r="P7" s="68"/>
      <c r="Q7" s="69"/>
    </row>
    <row r="8">
      <c r="A8" s="56" t="s">
        <v>124</v>
      </c>
      <c r="B8" s="39"/>
      <c r="C8" s="28">
        <v>30.0</v>
      </c>
      <c r="D8" s="28">
        <v>3.0</v>
      </c>
      <c r="E8" s="28">
        <v>4.0</v>
      </c>
      <c r="F8" s="28">
        <v>8.0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57"/>
    </row>
    <row r="9">
      <c r="A9" s="58" t="s">
        <v>92</v>
      </c>
      <c r="C9" s="68">
        <v>15.0</v>
      </c>
      <c r="D9" s="68">
        <v>2.0</v>
      </c>
      <c r="E9" s="68"/>
      <c r="F9" s="68">
        <v>4.0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9"/>
    </row>
    <row r="10">
      <c r="A10" s="56" t="s">
        <v>98</v>
      </c>
      <c r="B10" s="39"/>
      <c r="C10" s="66">
        <v>15.0</v>
      </c>
      <c r="D10" s="66">
        <v>2.0</v>
      </c>
      <c r="E10" s="28"/>
      <c r="F10" s="66">
        <v>2.0</v>
      </c>
      <c r="G10" s="28"/>
      <c r="H10" s="28"/>
      <c r="I10" s="28"/>
      <c r="J10" s="28"/>
      <c r="K10" s="28"/>
      <c r="L10" s="28"/>
      <c r="M10" s="66"/>
      <c r="N10" s="28"/>
      <c r="O10" s="28"/>
      <c r="P10" s="28"/>
      <c r="Q10" s="57"/>
    </row>
    <row r="11">
      <c r="A11" s="58" t="s">
        <v>99</v>
      </c>
      <c r="C11" s="67">
        <v>40.0</v>
      </c>
      <c r="D11" s="67">
        <v>4.0</v>
      </c>
      <c r="E11" s="68"/>
      <c r="F11" s="68"/>
      <c r="G11" s="68"/>
      <c r="H11" s="68"/>
      <c r="I11" s="68"/>
      <c r="J11" s="68"/>
      <c r="K11" s="68"/>
      <c r="L11" s="68"/>
      <c r="M11" s="67">
        <v>12.0</v>
      </c>
      <c r="N11" s="68"/>
      <c r="O11" s="68"/>
      <c r="P11" s="68"/>
      <c r="Q11" s="69"/>
    </row>
    <row r="12">
      <c r="A12" s="56" t="s">
        <v>120</v>
      </c>
      <c r="B12" s="39"/>
      <c r="C12" s="66">
        <v>40.0</v>
      </c>
      <c r="D12" s="66">
        <v>3.0</v>
      </c>
      <c r="E12" s="66"/>
      <c r="F12" s="28"/>
      <c r="G12" s="28"/>
      <c r="H12" s="66">
        <v>8.0</v>
      </c>
      <c r="I12" s="28"/>
      <c r="J12" s="28"/>
      <c r="K12" s="28"/>
      <c r="L12" s="28"/>
      <c r="M12" s="66"/>
      <c r="N12" s="28"/>
      <c r="O12" s="28"/>
      <c r="P12" s="28"/>
      <c r="Q12" s="57"/>
    </row>
    <row r="13">
      <c r="A13" s="58" t="s">
        <v>68</v>
      </c>
      <c r="C13" s="67">
        <v>8.0</v>
      </c>
      <c r="D13" s="67">
        <v>2.0</v>
      </c>
      <c r="E13" s="67">
        <v>1.0</v>
      </c>
      <c r="F13" s="68"/>
      <c r="G13" s="68"/>
      <c r="H13" s="68"/>
      <c r="I13" s="68"/>
      <c r="J13" s="68"/>
      <c r="K13" s="68"/>
      <c r="L13" s="68"/>
      <c r="M13" s="67"/>
      <c r="N13" s="68"/>
      <c r="O13" s="68"/>
      <c r="P13" s="68"/>
      <c r="Q13" s="69"/>
    </row>
    <row r="14">
      <c r="A14" s="56" t="s">
        <v>125</v>
      </c>
      <c r="B14" s="39"/>
      <c r="C14" s="28">
        <v>40.0</v>
      </c>
      <c r="D14" s="28">
        <v>4.0</v>
      </c>
      <c r="E14" s="28"/>
      <c r="F14" s="28">
        <v>8.0</v>
      </c>
      <c r="G14" s="28">
        <v>20.0</v>
      </c>
      <c r="H14" s="28"/>
      <c r="I14" s="28"/>
      <c r="J14" s="28"/>
      <c r="K14" s="28"/>
      <c r="L14" s="28"/>
      <c r="M14" s="28"/>
      <c r="N14" s="28"/>
      <c r="O14" s="28"/>
      <c r="P14" s="28"/>
      <c r="Q14" s="57"/>
    </row>
    <row r="15">
      <c r="A15" s="58" t="s">
        <v>126</v>
      </c>
      <c r="C15" s="68"/>
      <c r="D15" s="68"/>
      <c r="E15" s="68"/>
      <c r="F15" s="68"/>
      <c r="G15" s="68"/>
      <c r="H15" s="68">
        <v>8.0</v>
      </c>
      <c r="I15" s="68">
        <v>3.0</v>
      </c>
      <c r="J15" s="68">
        <v>1.0</v>
      </c>
      <c r="K15" s="68"/>
      <c r="L15" s="68"/>
      <c r="M15" s="68"/>
      <c r="N15" s="68"/>
      <c r="O15" s="68"/>
      <c r="P15" s="68"/>
      <c r="Q15" s="69"/>
    </row>
    <row r="16">
      <c r="A16" s="56" t="s">
        <v>102</v>
      </c>
      <c r="B16" s="39"/>
      <c r="C16" s="66">
        <v>6.0</v>
      </c>
      <c r="D16" s="66">
        <v>3.0</v>
      </c>
      <c r="E16" s="28"/>
      <c r="F16" s="28"/>
      <c r="G16" s="28"/>
      <c r="H16" s="28"/>
      <c r="I16" s="28"/>
      <c r="J16" s="28"/>
      <c r="K16" s="28"/>
      <c r="L16" s="28"/>
      <c r="M16" s="66">
        <v>4.0</v>
      </c>
      <c r="N16" s="28"/>
      <c r="O16" s="28"/>
      <c r="P16" s="66">
        <v>2.0</v>
      </c>
      <c r="Q16" s="70"/>
    </row>
    <row r="17">
      <c r="A17" s="58" t="s">
        <v>96</v>
      </c>
      <c r="C17" s="68">
        <v>8.0</v>
      </c>
      <c r="D17" s="68">
        <v>1.0</v>
      </c>
      <c r="E17" s="68">
        <v>1.0</v>
      </c>
      <c r="F17" s="68"/>
      <c r="G17" s="68"/>
      <c r="H17" s="68"/>
      <c r="I17" s="68"/>
      <c r="J17" s="68"/>
      <c r="K17" s="68">
        <v>1.0</v>
      </c>
      <c r="L17" s="68"/>
      <c r="M17" s="68"/>
      <c r="N17" s="68"/>
      <c r="O17" s="68"/>
      <c r="P17" s="68"/>
      <c r="Q17" s="69"/>
    </row>
    <row r="18">
      <c r="A18" s="56" t="s">
        <v>117</v>
      </c>
      <c r="B18" s="39"/>
      <c r="C18" s="66">
        <v>40.0</v>
      </c>
      <c r="D18" s="66">
        <v>5.0</v>
      </c>
      <c r="E18" s="28"/>
      <c r="F18" s="28"/>
      <c r="G18" s="28"/>
      <c r="H18" s="66">
        <v>7.0</v>
      </c>
      <c r="I18" s="28"/>
      <c r="J18" s="28"/>
      <c r="K18" s="28"/>
      <c r="L18" s="28"/>
      <c r="M18" s="66">
        <v>4.0</v>
      </c>
      <c r="N18" s="28"/>
      <c r="O18" s="28"/>
      <c r="P18" s="66"/>
      <c r="Q18" s="70"/>
    </row>
    <row r="19">
      <c r="A19" s="58" t="s">
        <v>87</v>
      </c>
      <c r="C19" s="67">
        <v>4.0</v>
      </c>
      <c r="D19" s="67">
        <v>3.0</v>
      </c>
      <c r="E19" s="68"/>
      <c r="F19" s="68"/>
      <c r="G19" s="68"/>
      <c r="H19" s="68"/>
      <c r="I19" s="68"/>
      <c r="J19" s="68"/>
      <c r="K19" s="68"/>
      <c r="L19" s="68"/>
      <c r="M19" s="67">
        <v>2.0</v>
      </c>
      <c r="N19" s="68"/>
      <c r="O19" s="68"/>
      <c r="P19" s="67">
        <v>1.0</v>
      </c>
      <c r="Q19" s="71"/>
    </row>
    <row r="20">
      <c r="A20" s="56" t="s">
        <v>127</v>
      </c>
      <c r="B20" s="39"/>
      <c r="C20" s="66">
        <v>40.0</v>
      </c>
      <c r="D20" s="66">
        <v>6.0</v>
      </c>
      <c r="E20" s="28"/>
      <c r="F20" s="28"/>
      <c r="G20" s="28"/>
      <c r="H20" s="66"/>
      <c r="I20" s="66"/>
      <c r="J20" s="66"/>
      <c r="K20" s="28"/>
      <c r="L20" s="28"/>
      <c r="M20" s="28"/>
      <c r="N20" s="28"/>
      <c r="O20" s="28"/>
      <c r="P20" s="28"/>
      <c r="Q20" s="70"/>
    </row>
    <row r="21">
      <c r="A21" s="58" t="s">
        <v>128</v>
      </c>
      <c r="C21" s="68"/>
      <c r="D21" s="67"/>
      <c r="E21" s="68"/>
      <c r="F21" s="68"/>
      <c r="G21" s="68"/>
      <c r="H21" s="67">
        <v>5.0</v>
      </c>
      <c r="I21" s="67"/>
      <c r="J21" s="67"/>
      <c r="K21" s="68"/>
      <c r="L21" s="68"/>
      <c r="M21" s="68"/>
      <c r="N21" s="68"/>
      <c r="O21" s="68"/>
      <c r="P21" s="68"/>
      <c r="Q21" s="71">
        <v>6.0</v>
      </c>
    </row>
    <row r="22">
      <c r="A22" s="56" t="s">
        <v>84</v>
      </c>
      <c r="B22" s="39"/>
      <c r="C22" s="28"/>
      <c r="D22" s="66">
        <v>1.0</v>
      </c>
      <c r="E22" s="28"/>
      <c r="F22" s="28"/>
      <c r="G22" s="28"/>
      <c r="H22" s="66">
        <v>3.0</v>
      </c>
      <c r="I22" s="66">
        <v>1.0</v>
      </c>
      <c r="J22" s="66">
        <v>1.0</v>
      </c>
      <c r="K22" s="28"/>
      <c r="L22" s="28"/>
      <c r="M22" s="28"/>
      <c r="N22" s="28"/>
      <c r="O22" s="28"/>
      <c r="P22" s="28"/>
      <c r="Q22" s="57"/>
    </row>
    <row r="23">
      <c r="A23" s="58" t="s">
        <v>129</v>
      </c>
      <c r="C23" s="68">
        <v>2.0</v>
      </c>
      <c r="D23" s="68">
        <v>1.0</v>
      </c>
      <c r="E23" s="68"/>
      <c r="F23" s="68"/>
      <c r="G23" s="68">
        <v>20.0</v>
      </c>
      <c r="H23" s="68"/>
      <c r="I23" s="68"/>
      <c r="J23" s="68">
        <v>1.0</v>
      </c>
      <c r="K23" s="68"/>
      <c r="L23" s="68"/>
      <c r="M23" s="68"/>
      <c r="N23" s="68"/>
      <c r="O23" s="68"/>
      <c r="P23" s="68"/>
      <c r="Q23" s="69"/>
    </row>
    <row r="24">
      <c r="A24" s="56" t="s">
        <v>130</v>
      </c>
      <c r="B24" s="39"/>
      <c r="C24" s="66">
        <v>10.0</v>
      </c>
      <c r="D24" s="66">
        <v>4.0</v>
      </c>
      <c r="E24" s="28"/>
      <c r="F24" s="28"/>
      <c r="G24" s="28"/>
      <c r="H24" s="28"/>
      <c r="I24" s="28"/>
      <c r="J24" s="28"/>
      <c r="K24" s="28"/>
      <c r="L24" s="66">
        <v>5.0</v>
      </c>
      <c r="M24" s="66">
        <v>5.0</v>
      </c>
      <c r="N24" s="28"/>
      <c r="O24" s="28"/>
      <c r="P24" s="28"/>
      <c r="Q24" s="57"/>
    </row>
    <row r="25">
      <c r="A25" s="58" t="s">
        <v>131</v>
      </c>
      <c r="C25" s="67">
        <v>5.0</v>
      </c>
      <c r="D25" s="67">
        <v>2.0</v>
      </c>
      <c r="E25" s="68"/>
      <c r="F25" s="68"/>
      <c r="G25" s="68"/>
      <c r="H25" s="68"/>
      <c r="I25" s="68"/>
      <c r="J25" s="68"/>
      <c r="K25" s="68"/>
      <c r="L25" s="67">
        <v>1.0</v>
      </c>
      <c r="M25" s="67">
        <v>2.0</v>
      </c>
      <c r="N25" s="68"/>
      <c r="O25" s="68"/>
      <c r="P25" s="68"/>
      <c r="Q25" s="69"/>
    </row>
    <row r="26">
      <c r="A26" s="56" t="s">
        <v>110</v>
      </c>
      <c r="B26" s="39"/>
      <c r="C26" s="66">
        <v>5.0</v>
      </c>
      <c r="D26" s="66">
        <v>1.0</v>
      </c>
      <c r="E26" s="28"/>
      <c r="F26" s="28"/>
      <c r="G26" s="28"/>
      <c r="H26" s="28"/>
      <c r="I26" s="28"/>
      <c r="J26" s="28"/>
      <c r="K26" s="28"/>
      <c r="L26" s="66">
        <v>1.0</v>
      </c>
      <c r="M26" s="66">
        <v>2.0</v>
      </c>
      <c r="N26" s="28"/>
      <c r="O26" s="28"/>
      <c r="P26" s="28"/>
      <c r="Q26" s="57"/>
    </row>
    <row r="27">
      <c r="A27" s="58" t="s">
        <v>105</v>
      </c>
      <c r="C27" s="68">
        <v>5.0</v>
      </c>
      <c r="D27" s="68">
        <v>1.0</v>
      </c>
      <c r="E27" s="68"/>
      <c r="F27" s="68"/>
      <c r="G27" s="68"/>
      <c r="H27" s="68"/>
      <c r="I27" s="68"/>
      <c r="J27" s="68"/>
      <c r="K27" s="68"/>
      <c r="L27" s="68">
        <v>1.0</v>
      </c>
      <c r="M27" s="68">
        <v>2.0</v>
      </c>
      <c r="N27" s="68"/>
      <c r="O27" s="68"/>
      <c r="P27" s="68"/>
      <c r="Q27" s="69"/>
    </row>
    <row r="28">
      <c r="A28" s="56" t="s">
        <v>132</v>
      </c>
      <c r="B28" s="39"/>
      <c r="C28" s="28"/>
      <c r="D28" s="28">
        <v>3.0</v>
      </c>
      <c r="E28" s="28"/>
      <c r="F28" s="28"/>
      <c r="G28" s="28"/>
      <c r="H28" s="28">
        <v>10.0</v>
      </c>
      <c r="I28" s="28"/>
      <c r="J28" s="28"/>
      <c r="K28" s="28"/>
      <c r="L28" s="28"/>
      <c r="M28" s="28"/>
      <c r="N28" s="28">
        <v>4.0</v>
      </c>
      <c r="O28" s="28">
        <v>4.0</v>
      </c>
      <c r="P28" s="28"/>
      <c r="Q28" s="57"/>
    </row>
    <row r="29">
      <c r="A29" s="58" t="s">
        <v>133</v>
      </c>
      <c r="C29" s="68">
        <v>10.0</v>
      </c>
      <c r="D29" s="68">
        <v>1.0</v>
      </c>
      <c r="E29" s="68"/>
      <c r="F29" s="68"/>
      <c r="G29" s="68"/>
      <c r="H29" s="68"/>
      <c r="I29" s="68"/>
      <c r="J29" s="68"/>
      <c r="K29" s="68"/>
      <c r="L29" s="68"/>
      <c r="M29" s="68">
        <v>2.0</v>
      </c>
      <c r="N29" s="68"/>
      <c r="O29" s="68"/>
      <c r="P29" s="68"/>
      <c r="Q29" s="69"/>
    </row>
    <row r="30">
      <c r="A30" s="56"/>
      <c r="B30" s="3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57"/>
    </row>
    <row r="31">
      <c r="A31" s="72" t="s">
        <v>134</v>
      </c>
      <c r="B31" s="73"/>
      <c r="C31" s="74">
        <f t="shared" ref="C31:Q31" si="1">SUM(INDIRECT(ADDRESS(4,COLUMN(),4)&amp;":"&amp;ADDRESS(ROW()-1,COLUMN(),4)))</f>
        <v>438</v>
      </c>
      <c r="D31" s="74">
        <f t="shared" si="1"/>
        <v>66</v>
      </c>
      <c r="E31" s="74">
        <f t="shared" si="1"/>
        <v>22</v>
      </c>
      <c r="F31" s="74">
        <f t="shared" si="1"/>
        <v>30</v>
      </c>
      <c r="G31" s="74">
        <f t="shared" si="1"/>
        <v>100</v>
      </c>
      <c r="H31" s="74">
        <f t="shared" si="1"/>
        <v>41</v>
      </c>
      <c r="I31" s="74">
        <f t="shared" si="1"/>
        <v>4</v>
      </c>
      <c r="J31" s="74">
        <f t="shared" si="1"/>
        <v>3</v>
      </c>
      <c r="K31" s="74">
        <f t="shared" si="1"/>
        <v>4</v>
      </c>
      <c r="L31" s="74">
        <f t="shared" si="1"/>
        <v>8</v>
      </c>
      <c r="M31" s="74">
        <f t="shared" si="1"/>
        <v>43</v>
      </c>
      <c r="N31" s="74">
        <f t="shared" si="1"/>
        <v>4</v>
      </c>
      <c r="O31" s="74">
        <f t="shared" si="1"/>
        <v>4</v>
      </c>
      <c r="P31" s="74">
        <f t="shared" si="1"/>
        <v>3</v>
      </c>
      <c r="Q31" s="75">
        <f t="shared" si="1"/>
        <v>6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0.25"/>
    <col customWidth="1" min="5" max="5" width="12.13"/>
    <col customWidth="1" min="7" max="7" width="12.0"/>
    <col customWidth="1" min="8" max="8" width="20.88"/>
    <col customWidth="1" min="9" max="9" width="7.88"/>
    <col customWidth="1" min="10" max="10" width="6.75"/>
    <col customWidth="1" min="11" max="11" width="18.75"/>
  </cols>
  <sheetData>
    <row r="1">
      <c r="A1" s="48" t="s">
        <v>5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</row>
    <row r="2">
      <c r="A2" s="52"/>
      <c r="B2" s="10"/>
      <c r="C2" s="10" t="s">
        <v>26</v>
      </c>
      <c r="D2" s="10" t="s">
        <v>39</v>
      </c>
      <c r="E2" s="10" t="s">
        <v>38</v>
      </c>
      <c r="F2" s="10" t="s">
        <v>48</v>
      </c>
      <c r="G2" s="10" t="s">
        <v>40</v>
      </c>
      <c r="H2" s="10" t="s">
        <v>51</v>
      </c>
      <c r="I2" s="10" t="s">
        <v>34</v>
      </c>
      <c r="J2" s="10" t="s">
        <v>33</v>
      </c>
      <c r="K2" s="10" t="s">
        <v>49</v>
      </c>
      <c r="L2" s="53" t="s">
        <v>37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55"/>
    </row>
    <row r="4">
      <c r="A4" s="56" t="s">
        <v>135</v>
      </c>
      <c r="B4" s="39"/>
      <c r="C4" s="28"/>
      <c r="D4" s="28">
        <v>3.0</v>
      </c>
      <c r="E4" s="28">
        <v>15.0</v>
      </c>
      <c r="F4" s="28">
        <v>3.0</v>
      </c>
      <c r="G4" s="28"/>
      <c r="H4" s="28"/>
      <c r="I4" s="28"/>
      <c r="J4" s="28"/>
      <c r="K4" s="28"/>
      <c r="L4" s="57"/>
    </row>
    <row r="5">
      <c r="A5" s="58" t="s">
        <v>136</v>
      </c>
      <c r="C5" s="27">
        <v>5.0</v>
      </c>
      <c r="D5" s="27"/>
      <c r="E5" s="27">
        <v>10.0</v>
      </c>
      <c r="F5" s="27">
        <v>1.0</v>
      </c>
      <c r="G5" s="27"/>
      <c r="H5" s="27"/>
      <c r="I5" s="27"/>
      <c r="J5" s="27"/>
      <c r="K5" s="27"/>
      <c r="L5" s="59"/>
    </row>
    <row r="6">
      <c r="A6" s="56" t="s">
        <v>137</v>
      </c>
      <c r="B6" s="39"/>
      <c r="C6" s="28">
        <v>40.0</v>
      </c>
      <c r="D6" s="28"/>
      <c r="E6" s="28"/>
      <c r="F6" s="28"/>
      <c r="G6" s="28"/>
      <c r="H6" s="28"/>
      <c r="I6" s="28"/>
      <c r="J6" s="28"/>
      <c r="K6" s="28"/>
      <c r="L6" s="57"/>
    </row>
    <row r="7">
      <c r="A7" s="58" t="s">
        <v>122</v>
      </c>
      <c r="C7" s="27">
        <v>35.0</v>
      </c>
      <c r="D7" s="27"/>
      <c r="E7" s="27">
        <v>10.0</v>
      </c>
      <c r="F7" s="27"/>
      <c r="G7" s="27">
        <v>6.0</v>
      </c>
      <c r="H7" s="27">
        <v>1.0</v>
      </c>
      <c r="I7" s="27"/>
      <c r="J7" s="27"/>
      <c r="K7" s="27"/>
      <c r="L7" s="59"/>
    </row>
    <row r="8">
      <c r="A8" s="56" t="s">
        <v>89</v>
      </c>
      <c r="B8" s="39"/>
      <c r="C8" s="28">
        <v>15.0</v>
      </c>
      <c r="D8" s="28"/>
      <c r="E8" s="28"/>
      <c r="F8" s="28"/>
      <c r="G8" s="28"/>
      <c r="H8" s="28"/>
      <c r="I8" s="28"/>
      <c r="J8" s="28"/>
      <c r="K8" s="28"/>
      <c r="L8" s="57"/>
    </row>
    <row r="9">
      <c r="A9" s="58" t="s">
        <v>90</v>
      </c>
      <c r="C9" s="27">
        <v>30.0</v>
      </c>
      <c r="D9" s="27">
        <v>3.0</v>
      </c>
      <c r="E9" s="27">
        <v>30.0</v>
      </c>
      <c r="F9" s="27"/>
      <c r="G9" s="27"/>
      <c r="H9" s="27"/>
      <c r="I9" s="27">
        <v>6.0</v>
      </c>
      <c r="J9" s="27"/>
      <c r="K9" s="27"/>
      <c r="L9" s="59"/>
    </row>
    <row r="10">
      <c r="A10" s="56" t="s">
        <v>92</v>
      </c>
      <c r="B10" s="39"/>
      <c r="C10" s="28">
        <v>20.0</v>
      </c>
      <c r="D10" s="28"/>
      <c r="E10" s="28">
        <v>30.0</v>
      </c>
      <c r="F10" s="28"/>
      <c r="G10" s="28">
        <v>3.0</v>
      </c>
      <c r="H10" s="28">
        <v>1.0</v>
      </c>
      <c r="I10" s="28"/>
      <c r="J10" s="28"/>
      <c r="K10" s="28"/>
      <c r="L10" s="57"/>
    </row>
    <row r="11">
      <c r="A11" s="58" t="s">
        <v>93</v>
      </c>
      <c r="C11" s="27">
        <v>30.0</v>
      </c>
      <c r="D11" s="27"/>
      <c r="E11" s="27"/>
      <c r="F11" s="27"/>
      <c r="G11" s="27"/>
      <c r="H11" s="27"/>
      <c r="I11" s="27"/>
      <c r="J11" s="27"/>
      <c r="K11" s="27"/>
      <c r="L11" s="59"/>
    </row>
    <row r="12">
      <c r="A12" s="56" t="s">
        <v>124</v>
      </c>
      <c r="B12" s="39"/>
      <c r="C12" s="28">
        <v>35.0</v>
      </c>
      <c r="D12" s="28"/>
      <c r="E12" s="28">
        <v>40.0</v>
      </c>
      <c r="F12" s="28"/>
      <c r="G12" s="28">
        <v>6.0</v>
      </c>
      <c r="H12" s="28">
        <v>1.0</v>
      </c>
      <c r="I12" s="28"/>
      <c r="J12" s="28"/>
      <c r="K12" s="28"/>
      <c r="L12" s="57"/>
    </row>
    <row r="13">
      <c r="A13" s="58" t="s">
        <v>98</v>
      </c>
      <c r="C13" s="27">
        <v>15.0</v>
      </c>
      <c r="D13" s="27"/>
      <c r="E13" s="27"/>
      <c r="F13" s="27"/>
      <c r="G13" s="27"/>
      <c r="H13" s="27"/>
      <c r="I13" s="27"/>
      <c r="J13" s="27"/>
      <c r="K13" s="27"/>
      <c r="L13" s="59"/>
    </row>
    <row r="14">
      <c r="A14" s="56" t="s">
        <v>99</v>
      </c>
      <c r="B14" s="39"/>
      <c r="C14" s="28">
        <v>35.0</v>
      </c>
      <c r="D14" s="28"/>
      <c r="E14" s="28"/>
      <c r="F14" s="28"/>
      <c r="G14" s="28"/>
      <c r="H14" s="28"/>
      <c r="I14" s="28"/>
      <c r="J14" s="28"/>
      <c r="K14" s="28"/>
      <c r="L14" s="57"/>
    </row>
    <row r="15">
      <c r="A15" s="58" t="s">
        <v>101</v>
      </c>
      <c r="C15" s="27">
        <v>20.0</v>
      </c>
      <c r="D15" s="27"/>
      <c r="E15" s="27"/>
      <c r="F15" s="27"/>
      <c r="G15" s="27"/>
      <c r="H15" s="27"/>
      <c r="I15" s="27"/>
      <c r="J15" s="27">
        <v>3.0</v>
      </c>
      <c r="K15" s="27"/>
      <c r="L15" s="59"/>
    </row>
    <row r="16">
      <c r="A16" s="56" t="s">
        <v>68</v>
      </c>
      <c r="B16" s="39"/>
      <c r="C16" s="28">
        <v>15.0</v>
      </c>
      <c r="D16" s="28"/>
      <c r="E16" s="28"/>
      <c r="F16" s="28"/>
      <c r="G16" s="28"/>
      <c r="H16" s="28"/>
      <c r="I16" s="28"/>
      <c r="J16" s="28"/>
      <c r="K16" s="28"/>
      <c r="L16" s="57"/>
    </row>
    <row r="17">
      <c r="A17" s="58" t="s">
        <v>138</v>
      </c>
      <c r="C17" s="27">
        <v>25.0</v>
      </c>
      <c r="D17" s="27"/>
      <c r="E17" s="27">
        <v>40.0</v>
      </c>
      <c r="F17" s="27"/>
      <c r="G17" s="27"/>
      <c r="H17" s="27">
        <v>1.0</v>
      </c>
      <c r="I17" s="27"/>
      <c r="J17" s="27"/>
      <c r="K17" s="27"/>
      <c r="L17" s="59"/>
    </row>
    <row r="18">
      <c r="A18" s="56" t="s">
        <v>117</v>
      </c>
      <c r="B18" s="39"/>
      <c r="C18" s="28">
        <v>45.0</v>
      </c>
      <c r="D18" s="28"/>
      <c r="E18" s="28"/>
      <c r="F18" s="28"/>
      <c r="G18" s="28"/>
      <c r="H18" s="28"/>
      <c r="I18" s="28"/>
      <c r="J18" s="28"/>
      <c r="K18" s="28"/>
      <c r="L18" s="57"/>
    </row>
    <row r="19">
      <c r="A19" s="58" t="s">
        <v>87</v>
      </c>
      <c r="C19" s="27">
        <v>10.0</v>
      </c>
      <c r="D19" s="27"/>
      <c r="E19" s="27"/>
      <c r="F19" s="27">
        <v>1.0</v>
      </c>
      <c r="G19" s="27"/>
      <c r="H19" s="27"/>
      <c r="I19" s="27"/>
      <c r="J19" s="27"/>
      <c r="K19" s="27">
        <v>1.0</v>
      </c>
      <c r="L19" s="59"/>
    </row>
    <row r="20">
      <c r="A20" s="56" t="s">
        <v>103</v>
      </c>
      <c r="B20" s="39"/>
      <c r="C20" s="28">
        <v>15.0</v>
      </c>
      <c r="D20" s="28"/>
      <c r="E20" s="28"/>
      <c r="F20" s="28"/>
      <c r="G20" s="28"/>
      <c r="H20" s="28"/>
      <c r="I20" s="28"/>
      <c r="J20" s="28"/>
      <c r="K20" s="28"/>
      <c r="L20" s="57"/>
    </row>
    <row r="21">
      <c r="A21" s="58" t="s">
        <v>127</v>
      </c>
      <c r="C21" s="27">
        <v>45.0</v>
      </c>
      <c r="D21" s="27"/>
      <c r="E21" s="27"/>
      <c r="F21" s="27"/>
      <c r="G21" s="27"/>
      <c r="H21" s="27"/>
      <c r="I21" s="27"/>
      <c r="J21" s="27"/>
      <c r="K21" s="27"/>
      <c r="L21" s="59"/>
    </row>
    <row r="22">
      <c r="A22" s="56" t="s">
        <v>130</v>
      </c>
      <c r="B22" s="39"/>
      <c r="C22" s="28">
        <v>5.0</v>
      </c>
      <c r="D22" s="28"/>
      <c r="E22" s="28">
        <v>20.0</v>
      </c>
      <c r="F22" s="28"/>
      <c r="G22" s="28"/>
      <c r="H22" s="28"/>
      <c r="I22" s="28"/>
      <c r="J22" s="28">
        <v>8.0</v>
      </c>
      <c r="K22" s="28"/>
      <c r="L22" s="57">
        <v>1.0</v>
      </c>
    </row>
    <row r="23">
      <c r="A23" s="58" t="s">
        <v>110</v>
      </c>
      <c r="C23" s="27">
        <v>15.0</v>
      </c>
      <c r="D23" s="27"/>
      <c r="E23" s="27">
        <v>5.0</v>
      </c>
      <c r="F23" s="27"/>
      <c r="G23" s="27"/>
      <c r="H23" s="27"/>
      <c r="I23" s="27"/>
      <c r="J23" s="27">
        <v>3.0</v>
      </c>
      <c r="K23" s="27"/>
      <c r="L23" s="59">
        <v>1.0</v>
      </c>
    </row>
    <row r="24">
      <c r="A24" s="56" t="s">
        <v>105</v>
      </c>
      <c r="B24" s="39"/>
      <c r="C24" s="28">
        <v>5.0</v>
      </c>
      <c r="D24" s="28"/>
      <c r="E24" s="28">
        <v>10.0</v>
      </c>
      <c r="F24" s="28"/>
      <c r="G24" s="28"/>
      <c r="H24" s="28"/>
      <c r="I24" s="28"/>
      <c r="J24" s="28">
        <v>3.0</v>
      </c>
      <c r="K24" s="28"/>
      <c r="L24" s="57">
        <v>1.0</v>
      </c>
    </row>
    <row r="25">
      <c r="A25" s="58" t="s">
        <v>97</v>
      </c>
      <c r="C25" s="27">
        <v>35.0</v>
      </c>
      <c r="D25" s="27"/>
      <c r="E25" s="27"/>
      <c r="F25" s="27"/>
      <c r="G25" s="27"/>
      <c r="H25" s="27"/>
      <c r="I25" s="27"/>
      <c r="J25" s="27"/>
      <c r="K25" s="27"/>
      <c r="L25" s="59"/>
    </row>
    <row r="26">
      <c r="A26" s="56" t="s">
        <v>139</v>
      </c>
      <c r="B26" s="39"/>
      <c r="C26" s="28">
        <v>15.0</v>
      </c>
      <c r="D26" s="28"/>
      <c r="E26" s="28">
        <v>5.0</v>
      </c>
      <c r="F26" s="28"/>
      <c r="G26" s="28"/>
      <c r="H26" s="28"/>
      <c r="I26" s="28"/>
      <c r="J26" s="28">
        <v>3.0</v>
      </c>
      <c r="K26" s="28"/>
      <c r="L26" s="57">
        <v>1.0</v>
      </c>
    </row>
    <row r="27">
      <c r="A27" s="58" t="s">
        <v>140</v>
      </c>
      <c r="C27" s="27">
        <v>20.0</v>
      </c>
      <c r="D27" s="27"/>
      <c r="E27" s="27"/>
      <c r="F27" s="27"/>
      <c r="G27" s="27"/>
      <c r="H27" s="27"/>
      <c r="I27" s="27"/>
      <c r="J27" s="27"/>
      <c r="K27" s="27"/>
      <c r="L27" s="59"/>
    </row>
    <row r="28">
      <c r="A28" s="56" t="s">
        <v>141</v>
      </c>
      <c r="B28" s="39"/>
      <c r="C28" s="28">
        <v>25.0</v>
      </c>
      <c r="D28" s="28"/>
      <c r="E28" s="28">
        <v>10.0</v>
      </c>
      <c r="F28" s="28"/>
      <c r="G28" s="28"/>
      <c r="H28" s="28"/>
      <c r="I28" s="28">
        <v>5.0</v>
      </c>
      <c r="J28" s="28"/>
      <c r="K28" s="28"/>
      <c r="L28" s="57"/>
    </row>
    <row r="29">
      <c r="A29" s="58" t="s">
        <v>142</v>
      </c>
      <c r="C29" s="27">
        <v>25.0</v>
      </c>
      <c r="D29" s="27"/>
      <c r="E29" s="27"/>
      <c r="F29" s="27"/>
      <c r="G29" s="27"/>
      <c r="H29" s="27"/>
      <c r="I29" s="27"/>
      <c r="J29" s="27"/>
      <c r="K29" s="27"/>
      <c r="L29" s="59"/>
    </row>
    <row r="30">
      <c r="A30" s="56" t="s">
        <v>143</v>
      </c>
      <c r="B30" s="39"/>
      <c r="C30" s="28">
        <v>10.0</v>
      </c>
      <c r="D30" s="28"/>
      <c r="E30" s="28"/>
      <c r="F30" s="28"/>
      <c r="G30" s="28"/>
      <c r="H30" s="28"/>
      <c r="I30" s="28"/>
      <c r="J30" s="28"/>
      <c r="K30" s="28"/>
      <c r="L30" s="57"/>
    </row>
    <row r="31">
      <c r="A31" s="58" t="s">
        <v>144</v>
      </c>
      <c r="C31" s="27">
        <v>15.0</v>
      </c>
      <c r="D31" s="27"/>
      <c r="E31" s="27">
        <v>5.0</v>
      </c>
      <c r="F31" s="27"/>
      <c r="G31" s="27"/>
      <c r="H31" s="27"/>
      <c r="I31" s="27"/>
      <c r="J31" s="27">
        <v>3.0</v>
      </c>
      <c r="K31" s="27"/>
      <c r="L31" s="59">
        <v>1.0</v>
      </c>
    </row>
    <row r="32">
      <c r="A32" s="56" t="s">
        <v>145</v>
      </c>
      <c r="B32" s="39"/>
      <c r="C32" s="28">
        <v>20.0</v>
      </c>
      <c r="D32" s="28"/>
      <c r="E32" s="28"/>
      <c r="F32" s="28"/>
      <c r="G32" s="28"/>
      <c r="H32" s="28"/>
      <c r="I32" s="28"/>
      <c r="J32" s="28"/>
      <c r="K32" s="28"/>
      <c r="L32" s="57"/>
    </row>
    <row r="33">
      <c r="A33" s="58" t="s">
        <v>146</v>
      </c>
      <c r="C33" s="27">
        <v>40.0</v>
      </c>
      <c r="D33" s="27"/>
      <c r="E33" s="27"/>
      <c r="F33" s="27"/>
      <c r="G33" s="27"/>
      <c r="H33" s="27"/>
      <c r="I33" s="27"/>
      <c r="J33" s="27"/>
      <c r="K33" s="27"/>
      <c r="L33" s="59"/>
    </row>
    <row r="34">
      <c r="A34" s="56" t="s">
        <v>147</v>
      </c>
      <c r="B34" s="39"/>
      <c r="C34" s="28">
        <v>10.0</v>
      </c>
      <c r="D34" s="28"/>
      <c r="E34" s="28">
        <v>5.0</v>
      </c>
      <c r="F34" s="28"/>
      <c r="G34" s="28"/>
      <c r="H34" s="28"/>
      <c r="I34" s="28"/>
      <c r="J34" s="28">
        <v>1.0</v>
      </c>
      <c r="K34" s="28"/>
      <c r="L34" s="57"/>
    </row>
    <row r="35">
      <c r="A35" s="58" t="s">
        <v>148</v>
      </c>
      <c r="C35" s="27">
        <v>10.0</v>
      </c>
      <c r="D35" s="27"/>
      <c r="E35" s="27">
        <v>5.0</v>
      </c>
      <c r="F35" s="27"/>
      <c r="G35" s="27"/>
      <c r="H35" s="27"/>
      <c r="I35" s="27"/>
      <c r="J35" s="27">
        <v>1.0</v>
      </c>
      <c r="K35" s="27"/>
      <c r="L35" s="59"/>
    </row>
    <row r="36">
      <c r="A36" s="56" t="s">
        <v>149</v>
      </c>
      <c r="B36" s="39"/>
      <c r="C36" s="28">
        <v>10.0</v>
      </c>
      <c r="D36" s="28"/>
      <c r="E36" s="28">
        <v>5.0</v>
      </c>
      <c r="F36" s="28"/>
      <c r="G36" s="28"/>
      <c r="H36" s="28"/>
      <c r="I36" s="28"/>
      <c r="J36" s="28">
        <v>1.0</v>
      </c>
      <c r="K36" s="28"/>
      <c r="L36" s="57"/>
    </row>
    <row r="37">
      <c r="A37" s="58"/>
      <c r="C37" s="27"/>
      <c r="D37" s="27"/>
      <c r="E37" s="27"/>
      <c r="F37" s="27"/>
      <c r="G37" s="27"/>
      <c r="H37" s="27"/>
      <c r="I37" s="27"/>
      <c r="J37" s="27"/>
      <c r="K37" s="27"/>
      <c r="L37" s="59"/>
    </row>
    <row r="38">
      <c r="A38" s="61" t="s">
        <v>134</v>
      </c>
      <c r="B38" s="62"/>
      <c r="C38" s="63">
        <f t="shared" ref="C38:L38" si="1">SUM(INDIRECT(ADDRESS(4,COLUMN(),4)&amp;":"&amp;ADDRESS(ROW()-1,COLUMN(),4)))</f>
        <v>695</v>
      </c>
      <c r="D38" s="63">
        <f t="shared" si="1"/>
        <v>6</v>
      </c>
      <c r="E38" s="63">
        <f t="shared" si="1"/>
        <v>245</v>
      </c>
      <c r="F38" s="63">
        <f t="shared" si="1"/>
        <v>5</v>
      </c>
      <c r="G38" s="63">
        <f t="shared" si="1"/>
        <v>15</v>
      </c>
      <c r="H38" s="63">
        <f t="shared" si="1"/>
        <v>4</v>
      </c>
      <c r="I38" s="63">
        <f t="shared" si="1"/>
        <v>11</v>
      </c>
      <c r="J38" s="63">
        <f t="shared" si="1"/>
        <v>26</v>
      </c>
      <c r="K38" s="63">
        <f t="shared" si="1"/>
        <v>1</v>
      </c>
      <c r="L38" s="64">
        <f t="shared" si="1"/>
        <v>5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5.63"/>
    <col customWidth="1" min="4" max="4" width="12.5"/>
    <col customWidth="1" min="5" max="5" width="10.0"/>
    <col customWidth="1" min="6" max="6" width="11.88"/>
    <col customWidth="1" min="7" max="7" width="12.0"/>
    <col customWidth="1" min="8" max="8" width="11.5"/>
    <col customWidth="1" min="10" max="10" width="8.88"/>
    <col customWidth="1" min="12" max="12" width="13.63"/>
    <col customWidth="1" min="13" max="13" width="9.13"/>
    <col customWidth="1" min="14" max="14" width="8.25"/>
  </cols>
  <sheetData>
    <row r="1">
      <c r="A1" s="48" t="s">
        <v>6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>
      <c r="A2" s="52"/>
      <c r="B2" s="10"/>
      <c r="C2" s="10" t="s">
        <v>27</v>
      </c>
      <c r="D2" s="10" t="s">
        <v>17</v>
      </c>
      <c r="E2" s="10" t="s">
        <v>32</v>
      </c>
      <c r="F2" s="10" t="s">
        <v>38</v>
      </c>
      <c r="G2" s="10" t="s">
        <v>37</v>
      </c>
      <c r="H2" s="10" t="s">
        <v>36</v>
      </c>
      <c r="I2" s="10" t="s">
        <v>48</v>
      </c>
      <c r="J2" s="10" t="s">
        <v>44</v>
      </c>
      <c r="K2" s="10" t="s">
        <v>53</v>
      </c>
      <c r="L2" s="10" t="s">
        <v>50</v>
      </c>
      <c r="M2" s="10" t="s">
        <v>42</v>
      </c>
      <c r="N2" s="10" t="s">
        <v>55</v>
      </c>
      <c r="O2" s="53" t="s">
        <v>40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5"/>
    </row>
    <row r="4">
      <c r="A4" s="56" t="s">
        <v>150</v>
      </c>
      <c r="B4" s="39"/>
      <c r="C4" s="28">
        <v>15.0</v>
      </c>
      <c r="D4" s="28">
        <v>2.0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57"/>
    </row>
    <row r="5">
      <c r="A5" s="58" t="s">
        <v>151</v>
      </c>
      <c r="C5" s="27"/>
      <c r="D5" s="27"/>
      <c r="E5" s="27">
        <v>2.0</v>
      </c>
      <c r="F5" s="27"/>
      <c r="G5" s="27"/>
      <c r="H5" s="27"/>
      <c r="I5" s="27"/>
      <c r="J5" s="27"/>
      <c r="K5" s="27"/>
      <c r="L5" s="27"/>
      <c r="M5" s="27"/>
      <c r="N5" s="27"/>
      <c r="O5" s="59"/>
    </row>
    <row r="6">
      <c r="A6" s="56" t="s">
        <v>152</v>
      </c>
      <c r="B6" s="39"/>
      <c r="C6" s="28"/>
      <c r="D6" s="28"/>
      <c r="E6" s="28">
        <v>6.0</v>
      </c>
      <c r="F6" s="28"/>
      <c r="G6" s="28"/>
      <c r="H6" s="28"/>
      <c r="I6" s="28"/>
      <c r="J6" s="28"/>
      <c r="K6" s="28"/>
      <c r="L6" s="28"/>
      <c r="M6" s="28"/>
      <c r="N6" s="28"/>
      <c r="O6" s="57"/>
    </row>
    <row r="7">
      <c r="A7" s="58" t="s">
        <v>153</v>
      </c>
      <c r="C7" s="27">
        <v>3.0</v>
      </c>
      <c r="D7" s="27"/>
      <c r="E7" s="27"/>
      <c r="F7" s="27">
        <v>20.0</v>
      </c>
      <c r="G7" s="27">
        <v>1.0</v>
      </c>
      <c r="H7" s="27"/>
      <c r="I7" s="27">
        <v>2.0</v>
      </c>
      <c r="J7" s="27"/>
      <c r="K7" s="27"/>
      <c r="L7" s="27"/>
      <c r="M7" s="27"/>
      <c r="N7" s="27"/>
      <c r="O7" s="59"/>
    </row>
    <row r="8">
      <c r="A8" s="56" t="s">
        <v>154</v>
      </c>
      <c r="B8" s="39"/>
      <c r="C8" s="28">
        <v>3.0</v>
      </c>
      <c r="D8" s="28"/>
      <c r="E8" s="28"/>
      <c r="F8" s="28">
        <v>20.0</v>
      </c>
      <c r="G8" s="28">
        <v>1.0</v>
      </c>
      <c r="H8" s="28"/>
      <c r="I8" s="28">
        <v>2.0</v>
      </c>
      <c r="J8" s="28"/>
      <c r="K8" s="28"/>
      <c r="L8" s="28"/>
      <c r="M8" s="28"/>
      <c r="N8" s="28"/>
      <c r="O8" s="57"/>
    </row>
    <row r="9">
      <c r="A9" s="58" t="s">
        <v>155</v>
      </c>
      <c r="C9" s="27"/>
      <c r="D9" s="27"/>
      <c r="E9" s="27">
        <v>10.0</v>
      </c>
      <c r="F9" s="27"/>
      <c r="G9" s="27"/>
      <c r="H9" s="27"/>
      <c r="I9" s="27"/>
      <c r="J9" s="27">
        <v>4.0</v>
      </c>
      <c r="K9" s="27"/>
      <c r="L9" s="27"/>
      <c r="M9" s="27"/>
      <c r="N9" s="27"/>
      <c r="O9" s="59"/>
    </row>
    <row r="10">
      <c r="A10" s="56" t="s">
        <v>156</v>
      </c>
      <c r="B10" s="39"/>
      <c r="C10" s="28"/>
      <c r="D10" s="28">
        <v>2.0</v>
      </c>
      <c r="E10" s="28"/>
      <c r="F10" s="28"/>
      <c r="G10" s="28"/>
      <c r="H10" s="28"/>
      <c r="I10" s="28"/>
      <c r="J10" s="28"/>
      <c r="K10" s="28">
        <v>3.0</v>
      </c>
      <c r="L10" s="28"/>
      <c r="M10" s="28"/>
      <c r="N10" s="28"/>
      <c r="O10" s="57"/>
    </row>
    <row r="11">
      <c r="A11" s="58" t="s">
        <v>157</v>
      </c>
      <c r="C11" s="27"/>
      <c r="D11" s="27"/>
      <c r="E11" s="27">
        <v>3.0</v>
      </c>
      <c r="F11" s="27"/>
      <c r="G11" s="27"/>
      <c r="H11" s="27"/>
      <c r="I11" s="27"/>
      <c r="J11" s="27"/>
      <c r="K11" s="27"/>
      <c r="L11" s="27">
        <v>3.0</v>
      </c>
      <c r="M11" s="27"/>
      <c r="N11" s="27"/>
      <c r="O11" s="59"/>
    </row>
    <row r="12">
      <c r="A12" s="56" t="s">
        <v>158</v>
      </c>
      <c r="B12" s="39"/>
      <c r="C12" s="28"/>
      <c r="D12" s="28"/>
      <c r="E12" s="28">
        <v>4.0</v>
      </c>
      <c r="F12" s="28">
        <v>8.0</v>
      </c>
      <c r="G12" s="28"/>
      <c r="H12" s="28"/>
      <c r="I12" s="28"/>
      <c r="J12" s="28"/>
      <c r="K12" s="28"/>
      <c r="L12" s="28"/>
      <c r="M12" s="28"/>
      <c r="N12" s="28"/>
      <c r="O12" s="57"/>
    </row>
    <row r="13">
      <c r="A13" s="58" t="s">
        <v>159</v>
      </c>
      <c r="C13" s="27"/>
      <c r="D13" s="27">
        <v>5.0</v>
      </c>
      <c r="E13" s="27"/>
      <c r="F13" s="27"/>
      <c r="G13" s="27">
        <v>1.0</v>
      </c>
      <c r="H13" s="27">
        <v>4.0</v>
      </c>
      <c r="I13" s="27"/>
      <c r="J13" s="27"/>
      <c r="K13" s="27"/>
      <c r="L13" s="27"/>
      <c r="M13" s="27"/>
      <c r="N13" s="27"/>
      <c r="O13" s="59"/>
    </row>
    <row r="14">
      <c r="A14" s="56" t="s">
        <v>160</v>
      </c>
      <c r="B14" s="39"/>
      <c r="C14" s="28"/>
      <c r="D14" s="28">
        <v>3.0</v>
      </c>
      <c r="E14" s="28">
        <v>4.0</v>
      </c>
      <c r="F14" s="28">
        <v>3.0</v>
      </c>
      <c r="G14" s="28"/>
      <c r="H14" s="28"/>
      <c r="I14" s="28"/>
      <c r="J14" s="28"/>
      <c r="K14" s="28"/>
      <c r="L14" s="28"/>
      <c r="M14" s="28"/>
      <c r="N14" s="28"/>
      <c r="O14" s="57"/>
    </row>
    <row r="15">
      <c r="A15" s="58" t="s">
        <v>161</v>
      </c>
      <c r="C15" s="27"/>
      <c r="D15" s="27"/>
      <c r="E15" s="27"/>
      <c r="F15" s="27">
        <v>4.0</v>
      </c>
      <c r="G15" s="27"/>
      <c r="H15" s="27"/>
      <c r="I15" s="27">
        <v>1.0</v>
      </c>
      <c r="J15" s="27"/>
      <c r="K15" s="27">
        <v>1.0</v>
      </c>
      <c r="L15" s="27">
        <v>1.0</v>
      </c>
      <c r="M15" s="27"/>
      <c r="N15" s="27"/>
      <c r="O15" s="59"/>
    </row>
    <row r="16">
      <c r="A16" s="56" t="s">
        <v>118</v>
      </c>
      <c r="B16" s="39"/>
      <c r="C16" s="28"/>
      <c r="D16" s="28"/>
      <c r="E16" s="28"/>
      <c r="F16" s="28">
        <v>5.0</v>
      </c>
      <c r="G16" s="28"/>
      <c r="H16" s="28"/>
      <c r="I16" s="28"/>
      <c r="J16" s="28"/>
      <c r="K16" s="28"/>
      <c r="L16" s="28"/>
      <c r="M16" s="28">
        <v>4.0</v>
      </c>
      <c r="N16" s="28">
        <v>3.0</v>
      </c>
      <c r="O16" s="57"/>
    </row>
    <row r="17">
      <c r="A17" s="58" t="s">
        <v>162</v>
      </c>
      <c r="C17" s="27"/>
      <c r="D17" s="27">
        <v>6.0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59"/>
    </row>
    <row r="18">
      <c r="A18" s="56" t="s">
        <v>163</v>
      </c>
      <c r="B18" s="39"/>
      <c r="C18" s="28"/>
      <c r="D18" s="28">
        <v>1.0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57"/>
    </row>
    <row r="19">
      <c r="A19" s="58" t="s">
        <v>164</v>
      </c>
      <c r="C19" s="27"/>
      <c r="D19" s="27"/>
      <c r="E19" s="27"/>
      <c r="F19" s="27">
        <v>5.0</v>
      </c>
      <c r="G19" s="27"/>
      <c r="H19" s="27"/>
      <c r="I19" s="27"/>
      <c r="J19" s="27"/>
      <c r="K19" s="27"/>
      <c r="L19" s="27"/>
      <c r="M19" s="27">
        <v>4.0</v>
      </c>
      <c r="N19" s="27">
        <v>3.0</v>
      </c>
      <c r="O19" s="59"/>
    </row>
    <row r="20">
      <c r="A20" s="56" t="s">
        <v>165</v>
      </c>
      <c r="B20" s="39"/>
      <c r="C20" s="28">
        <v>35.0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57"/>
    </row>
    <row r="21">
      <c r="A21" s="58" t="s">
        <v>124</v>
      </c>
      <c r="C21" s="27">
        <v>35.0</v>
      </c>
      <c r="D21" s="27"/>
      <c r="E21" s="27"/>
      <c r="F21" s="27"/>
      <c r="G21" s="27"/>
      <c r="H21" s="27"/>
      <c r="I21" s="27"/>
      <c r="J21" s="27"/>
      <c r="K21" s="27"/>
      <c r="L21" s="27"/>
      <c r="M21" s="27">
        <v>8.0</v>
      </c>
      <c r="N21" s="27"/>
      <c r="O21" s="59">
        <v>6.0</v>
      </c>
    </row>
    <row r="22">
      <c r="A22" s="56"/>
      <c r="B22" s="39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57"/>
    </row>
    <row r="23">
      <c r="A23" s="72" t="s">
        <v>14</v>
      </c>
      <c r="B23" s="73"/>
      <c r="C23" s="76">
        <f t="shared" ref="C23:O23" si="1">SUM(INDIRECT(ADDRESS(4,COLUMN(),4)&amp;":"&amp;ADDRESS(ROW()-1,COLUMN(),4)))</f>
        <v>91</v>
      </c>
      <c r="D23" s="76">
        <f t="shared" si="1"/>
        <v>19</v>
      </c>
      <c r="E23" s="76">
        <f t="shared" si="1"/>
        <v>29</v>
      </c>
      <c r="F23" s="76">
        <f t="shared" si="1"/>
        <v>65</v>
      </c>
      <c r="G23" s="76">
        <f t="shared" si="1"/>
        <v>3</v>
      </c>
      <c r="H23" s="76">
        <f t="shared" si="1"/>
        <v>4</v>
      </c>
      <c r="I23" s="76">
        <f t="shared" si="1"/>
        <v>5</v>
      </c>
      <c r="J23" s="76">
        <f t="shared" si="1"/>
        <v>4</v>
      </c>
      <c r="K23" s="76">
        <f t="shared" si="1"/>
        <v>4</v>
      </c>
      <c r="L23" s="76">
        <f t="shared" si="1"/>
        <v>4</v>
      </c>
      <c r="M23" s="76">
        <f t="shared" si="1"/>
        <v>16</v>
      </c>
      <c r="N23" s="76">
        <f t="shared" si="1"/>
        <v>6</v>
      </c>
      <c r="O23" s="77">
        <f t="shared" si="1"/>
        <v>6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5.25"/>
    <col customWidth="1" min="4" max="4" width="12.0"/>
    <col customWidth="1" min="5" max="5" width="9.13"/>
    <col customWidth="1" min="6" max="6" width="21.25"/>
    <col customWidth="1" min="8" max="8" width="10.5"/>
  </cols>
  <sheetData>
    <row r="1">
      <c r="A1" s="48" t="s">
        <v>7</v>
      </c>
      <c r="B1" s="49"/>
      <c r="C1" s="49"/>
      <c r="D1" s="50"/>
      <c r="E1" s="50"/>
      <c r="F1" s="50"/>
      <c r="G1" s="50"/>
      <c r="H1" s="50"/>
      <c r="I1" s="51"/>
    </row>
    <row r="2">
      <c r="A2" s="52"/>
      <c r="B2" s="10"/>
      <c r="C2" s="10" t="s">
        <v>27</v>
      </c>
      <c r="D2" s="10" t="s">
        <v>17</v>
      </c>
      <c r="E2" s="10" t="s">
        <v>42</v>
      </c>
      <c r="F2" s="10" t="s">
        <v>51</v>
      </c>
      <c r="G2" s="10" t="s">
        <v>40</v>
      </c>
      <c r="H2" s="10" t="s">
        <v>32</v>
      </c>
      <c r="I2" s="53" t="s">
        <v>38</v>
      </c>
    </row>
    <row r="3">
      <c r="A3" s="54"/>
      <c r="B3" s="1"/>
      <c r="C3" s="1"/>
      <c r="D3" s="1"/>
      <c r="E3" s="1"/>
      <c r="F3" s="1"/>
      <c r="G3" s="1"/>
      <c r="H3" s="1"/>
      <c r="I3" s="55"/>
    </row>
    <row r="4">
      <c r="A4" s="56" t="s">
        <v>166</v>
      </c>
      <c r="B4" s="39"/>
      <c r="C4" s="28">
        <v>25.0</v>
      </c>
      <c r="D4" s="28"/>
      <c r="E4" s="28">
        <v>2.0</v>
      </c>
      <c r="F4" s="28">
        <v>1.0</v>
      </c>
      <c r="G4" s="28"/>
      <c r="H4" s="28"/>
      <c r="I4" s="57"/>
    </row>
    <row r="5">
      <c r="A5" s="58" t="s">
        <v>99</v>
      </c>
      <c r="C5" s="27">
        <v>35.0</v>
      </c>
      <c r="D5" s="27">
        <v>2.0</v>
      </c>
      <c r="E5" s="27"/>
      <c r="F5" s="27"/>
      <c r="G5" s="27"/>
      <c r="H5" s="27"/>
      <c r="I5" s="59"/>
    </row>
    <row r="6">
      <c r="A6" s="56" t="s">
        <v>98</v>
      </c>
      <c r="B6" s="39"/>
      <c r="C6" s="28">
        <v>15.0</v>
      </c>
      <c r="D6" s="28"/>
      <c r="E6" s="28"/>
      <c r="F6" s="28"/>
      <c r="G6" s="28"/>
      <c r="H6" s="28"/>
      <c r="I6" s="57"/>
    </row>
    <row r="7">
      <c r="A7" s="58" t="s">
        <v>124</v>
      </c>
      <c r="C7" s="27">
        <v>35.0</v>
      </c>
      <c r="D7" s="27"/>
      <c r="E7" s="27">
        <v>6.0</v>
      </c>
      <c r="F7" s="27">
        <v>1.0</v>
      </c>
      <c r="G7" s="27">
        <v>3.0</v>
      </c>
      <c r="H7" s="27"/>
      <c r="I7" s="59"/>
    </row>
    <row r="8">
      <c r="A8" s="56" t="s">
        <v>167</v>
      </c>
      <c r="B8" s="39"/>
      <c r="C8" s="28">
        <v>8.0</v>
      </c>
      <c r="D8" s="28"/>
      <c r="E8" s="28"/>
      <c r="F8" s="28"/>
      <c r="G8" s="28"/>
      <c r="H8" s="28">
        <v>6.0</v>
      </c>
      <c r="I8" s="57"/>
    </row>
    <row r="9">
      <c r="A9" s="58" t="s">
        <v>104</v>
      </c>
      <c r="C9" s="27">
        <v>8.0</v>
      </c>
      <c r="D9" s="27"/>
      <c r="E9" s="27">
        <v>2.0</v>
      </c>
      <c r="F9" s="27"/>
      <c r="G9" s="27"/>
      <c r="H9" s="27"/>
      <c r="I9" s="59"/>
    </row>
    <row r="10">
      <c r="A10" s="56" t="s">
        <v>168</v>
      </c>
      <c r="B10" s="39"/>
      <c r="C10" s="28"/>
      <c r="D10" s="28"/>
      <c r="E10" s="28"/>
      <c r="F10" s="28"/>
      <c r="G10" s="28"/>
      <c r="H10" s="28">
        <v>4.0</v>
      </c>
      <c r="I10" s="57">
        <v>8.0</v>
      </c>
    </row>
    <row r="11">
      <c r="A11" s="58" t="s">
        <v>169</v>
      </c>
      <c r="C11" s="27"/>
      <c r="D11" s="27"/>
      <c r="E11" s="27"/>
      <c r="F11" s="27"/>
      <c r="G11" s="27"/>
      <c r="H11" s="27">
        <v>2.0</v>
      </c>
      <c r="I11" s="59">
        <v>5.0</v>
      </c>
    </row>
    <row r="12">
      <c r="A12" s="56" t="s">
        <v>170</v>
      </c>
      <c r="B12" s="39"/>
      <c r="C12" s="28">
        <v>3.0</v>
      </c>
      <c r="D12" s="28">
        <v>1.0</v>
      </c>
      <c r="E12" s="28"/>
      <c r="F12" s="28"/>
      <c r="G12" s="28"/>
      <c r="H12" s="28"/>
      <c r="I12" s="57"/>
    </row>
    <row r="13">
      <c r="A13" s="58"/>
      <c r="C13" s="27"/>
      <c r="D13" s="27"/>
      <c r="E13" s="27"/>
      <c r="F13" s="27"/>
      <c r="G13" s="27"/>
      <c r="H13" s="27"/>
      <c r="I13" s="59"/>
    </row>
    <row r="14">
      <c r="A14" s="61" t="s">
        <v>14</v>
      </c>
      <c r="B14" s="62"/>
      <c r="C14" s="63">
        <f t="shared" ref="C14:I14" si="1">SUM(INDIRECT(ADDRESS(4,COLUMN(),4)&amp;":"&amp;ADDRESS(ROW()-1,COLUMN(),4)))</f>
        <v>129</v>
      </c>
      <c r="D14" s="63">
        <f t="shared" si="1"/>
        <v>3</v>
      </c>
      <c r="E14" s="63">
        <f t="shared" si="1"/>
        <v>10</v>
      </c>
      <c r="F14" s="63">
        <f t="shared" si="1"/>
        <v>2</v>
      </c>
      <c r="G14" s="63">
        <f t="shared" si="1"/>
        <v>3</v>
      </c>
      <c r="H14" s="63">
        <f t="shared" si="1"/>
        <v>12</v>
      </c>
      <c r="I14" s="64">
        <f t="shared" si="1"/>
        <v>13</v>
      </c>
    </row>
  </sheetData>
  <mergeCells count="1">
    <mergeCell ref="A1:C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6.88"/>
    <col customWidth="1" min="4" max="4" width="9.75"/>
    <col customWidth="1" min="6" max="6" width="10.25"/>
    <col customWidth="1" min="7" max="7" width="11.75"/>
    <col customWidth="1" min="8" max="8" width="6.25"/>
    <col customWidth="1" min="9" max="9" width="11.63"/>
    <col customWidth="1" min="10" max="10" width="14.25"/>
    <col customWidth="1" min="11" max="11" width="12.25"/>
    <col customWidth="1" min="12" max="12" width="11.75"/>
    <col customWidth="1" min="13" max="13" width="11.0"/>
    <col customWidth="1" min="14" max="14" width="12.25"/>
    <col customWidth="1" min="15" max="15" width="10.0"/>
  </cols>
  <sheetData>
    <row r="1">
      <c r="A1" s="48" t="s">
        <v>8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>
      <c r="A2" s="52"/>
      <c r="B2" s="10"/>
      <c r="C2" s="10" t="s">
        <v>29</v>
      </c>
      <c r="D2" s="10" t="s">
        <v>19</v>
      </c>
      <c r="E2" s="10" t="s">
        <v>17</v>
      </c>
      <c r="F2" s="10" t="s">
        <v>32</v>
      </c>
      <c r="G2" s="10" t="s">
        <v>35</v>
      </c>
      <c r="H2" s="10" t="s">
        <v>43</v>
      </c>
      <c r="I2" s="10" t="s">
        <v>38</v>
      </c>
      <c r="J2" s="10" t="s">
        <v>50</v>
      </c>
      <c r="K2" s="10" t="s">
        <v>36</v>
      </c>
      <c r="L2" s="10" t="s">
        <v>37</v>
      </c>
      <c r="M2" s="10" t="s">
        <v>23</v>
      </c>
      <c r="N2" s="10" t="s">
        <v>47</v>
      </c>
      <c r="O2" s="53" t="s">
        <v>41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5"/>
    </row>
    <row r="4">
      <c r="A4" s="56" t="s">
        <v>124</v>
      </c>
      <c r="B4" s="39"/>
      <c r="C4" s="28">
        <v>30.0</v>
      </c>
      <c r="D4" s="28"/>
      <c r="E4" s="28"/>
      <c r="F4" s="28"/>
      <c r="G4" s="28"/>
      <c r="H4" s="28">
        <v>10.0</v>
      </c>
      <c r="I4" s="28">
        <v>30.0</v>
      </c>
      <c r="J4" s="28">
        <v>1.0</v>
      </c>
      <c r="K4" s="28"/>
      <c r="L4" s="28"/>
      <c r="M4" s="28"/>
      <c r="N4" s="28"/>
      <c r="O4" s="57"/>
    </row>
    <row r="5">
      <c r="A5" s="58" t="s">
        <v>93</v>
      </c>
      <c r="C5" s="27">
        <v>25.0</v>
      </c>
      <c r="D5" s="27">
        <v>3.0</v>
      </c>
      <c r="E5" s="27">
        <v>2.0</v>
      </c>
      <c r="F5" s="27"/>
      <c r="G5" s="27"/>
      <c r="H5" s="27"/>
      <c r="I5" s="27"/>
      <c r="J5" s="27"/>
      <c r="K5" s="27"/>
      <c r="L5" s="27"/>
      <c r="M5" s="27"/>
      <c r="N5" s="27"/>
      <c r="O5" s="59"/>
    </row>
    <row r="6">
      <c r="A6" s="56" t="s">
        <v>171</v>
      </c>
      <c r="B6" s="39"/>
      <c r="C6" s="28">
        <v>35.0</v>
      </c>
      <c r="D6" s="28">
        <v>3.0</v>
      </c>
      <c r="E6" s="28">
        <v>2.0</v>
      </c>
      <c r="F6" s="28">
        <v>2.0</v>
      </c>
      <c r="G6" s="28"/>
      <c r="H6" s="28"/>
      <c r="I6" s="28"/>
      <c r="J6" s="28"/>
      <c r="K6" s="28"/>
      <c r="L6" s="28"/>
      <c r="M6" s="28"/>
      <c r="N6" s="28"/>
      <c r="O6" s="57"/>
    </row>
    <row r="7">
      <c r="A7" s="58" t="s">
        <v>172</v>
      </c>
      <c r="C7" s="27">
        <v>8.0</v>
      </c>
      <c r="D7" s="27">
        <v>1.0</v>
      </c>
      <c r="E7" s="27">
        <v>1.0</v>
      </c>
      <c r="F7" s="27"/>
      <c r="G7" s="27"/>
      <c r="H7" s="27"/>
      <c r="I7" s="27"/>
      <c r="J7" s="27"/>
      <c r="K7" s="27"/>
      <c r="L7" s="27"/>
      <c r="M7" s="27"/>
      <c r="N7" s="27"/>
      <c r="O7" s="59"/>
    </row>
    <row r="8">
      <c r="A8" s="56" t="s">
        <v>173</v>
      </c>
      <c r="B8" s="39"/>
      <c r="C8" s="28"/>
      <c r="D8" s="28">
        <v>4.0</v>
      </c>
      <c r="E8" s="28"/>
      <c r="F8" s="28"/>
      <c r="G8" s="28"/>
      <c r="H8" s="28"/>
      <c r="I8" s="28"/>
      <c r="J8" s="28"/>
      <c r="K8" s="28">
        <v>5.0</v>
      </c>
      <c r="L8" s="28"/>
      <c r="M8" s="28">
        <v>1.0</v>
      </c>
      <c r="N8" s="28"/>
      <c r="O8" s="57"/>
    </row>
    <row r="9">
      <c r="A9" s="58" t="s">
        <v>128</v>
      </c>
      <c r="C9" s="27"/>
      <c r="D9" s="27">
        <v>3.0</v>
      </c>
      <c r="E9" s="27"/>
      <c r="F9" s="27"/>
      <c r="G9" s="27"/>
      <c r="H9" s="27"/>
      <c r="I9" s="27"/>
      <c r="J9" s="27"/>
      <c r="K9" s="27"/>
      <c r="L9" s="27"/>
      <c r="M9" s="27"/>
      <c r="N9" s="27">
        <v>2.0</v>
      </c>
      <c r="O9" s="59"/>
    </row>
    <row r="10">
      <c r="A10" s="56" t="s">
        <v>92</v>
      </c>
      <c r="B10" s="39"/>
      <c r="C10" s="28">
        <v>25.0</v>
      </c>
      <c r="D10" s="28"/>
      <c r="E10" s="28"/>
      <c r="F10" s="28"/>
      <c r="G10" s="28"/>
      <c r="H10" s="28">
        <v>6.0</v>
      </c>
      <c r="I10" s="28">
        <v>20.0</v>
      </c>
      <c r="J10" s="28">
        <v>1.0</v>
      </c>
      <c r="K10" s="28"/>
      <c r="L10" s="28"/>
      <c r="M10" s="28"/>
      <c r="N10" s="28"/>
      <c r="O10" s="57"/>
    </row>
    <row r="11">
      <c r="A11" s="58" t="s">
        <v>68</v>
      </c>
      <c r="C11" s="27">
        <v>20.0</v>
      </c>
      <c r="D11" s="27">
        <v>2.0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59"/>
    </row>
    <row r="12">
      <c r="A12" s="56" t="s">
        <v>127</v>
      </c>
      <c r="B12" s="39"/>
      <c r="C12" s="28">
        <v>40.0</v>
      </c>
      <c r="D12" s="28">
        <v>5.0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57"/>
    </row>
    <row r="13">
      <c r="A13" s="58" t="s">
        <v>174</v>
      </c>
      <c r="C13" s="27">
        <v>30.0</v>
      </c>
      <c r="D13" s="27">
        <v>2.0</v>
      </c>
      <c r="E13" s="27"/>
      <c r="F13" s="27">
        <v>2.0</v>
      </c>
      <c r="G13" s="27"/>
      <c r="H13" s="27"/>
      <c r="I13" s="27"/>
      <c r="J13" s="27"/>
      <c r="K13" s="27"/>
      <c r="L13" s="27"/>
      <c r="M13" s="27"/>
      <c r="N13" s="27"/>
      <c r="O13" s="59">
        <v>3.0</v>
      </c>
    </row>
    <row r="14">
      <c r="A14" s="56" t="s">
        <v>122</v>
      </c>
      <c r="B14" s="39"/>
      <c r="C14" s="28">
        <v>30.0</v>
      </c>
      <c r="D14" s="28">
        <v>4.0</v>
      </c>
      <c r="E14" s="28"/>
      <c r="F14" s="28"/>
      <c r="G14" s="28"/>
      <c r="H14" s="28">
        <v>8.0</v>
      </c>
      <c r="I14" s="28">
        <v>40.0</v>
      </c>
      <c r="J14" s="28"/>
      <c r="K14" s="28"/>
      <c r="L14" s="28"/>
      <c r="M14" s="28"/>
      <c r="N14" s="28"/>
      <c r="O14" s="57"/>
    </row>
    <row r="15">
      <c r="A15" s="58" t="s">
        <v>136</v>
      </c>
      <c r="C15" s="27"/>
      <c r="D15" s="27">
        <v>6.0</v>
      </c>
      <c r="E15" s="27">
        <v>2.0</v>
      </c>
      <c r="F15" s="27"/>
      <c r="G15" s="27"/>
      <c r="H15" s="27"/>
      <c r="I15" s="27"/>
      <c r="J15" s="27"/>
      <c r="K15" s="27"/>
      <c r="L15" s="27"/>
      <c r="M15" s="27"/>
      <c r="N15" s="27"/>
      <c r="O15" s="59"/>
    </row>
    <row r="16">
      <c r="A16" s="56" t="s">
        <v>135</v>
      </c>
      <c r="B16" s="39"/>
      <c r="C16" s="28"/>
      <c r="D16" s="28">
        <v>2.0</v>
      </c>
      <c r="E16" s="28"/>
      <c r="F16" s="28">
        <v>3.0</v>
      </c>
      <c r="G16" s="28"/>
      <c r="H16" s="28"/>
      <c r="I16" s="28"/>
      <c r="J16" s="28">
        <v>1.0</v>
      </c>
      <c r="K16" s="28"/>
      <c r="L16" s="28"/>
      <c r="M16" s="28"/>
      <c r="N16" s="28">
        <v>2.0</v>
      </c>
      <c r="O16" s="57"/>
    </row>
    <row r="17">
      <c r="A17" s="58" t="s">
        <v>130</v>
      </c>
      <c r="C17" s="27"/>
      <c r="D17" s="27">
        <v>6.0</v>
      </c>
      <c r="E17" s="27"/>
      <c r="F17" s="27"/>
      <c r="G17" s="27"/>
      <c r="H17" s="27"/>
      <c r="I17" s="27"/>
      <c r="J17" s="27"/>
      <c r="K17" s="27">
        <v>3.0</v>
      </c>
      <c r="L17" s="27">
        <v>6.0</v>
      </c>
      <c r="M17" s="27"/>
      <c r="N17" s="27"/>
      <c r="O17" s="59"/>
    </row>
    <row r="18">
      <c r="A18" s="56" t="s">
        <v>175</v>
      </c>
      <c r="B18" s="39"/>
      <c r="C18" s="28"/>
      <c r="D18" s="28">
        <v>2.0</v>
      </c>
      <c r="E18" s="28"/>
      <c r="F18" s="28"/>
      <c r="G18" s="28"/>
      <c r="H18" s="28"/>
      <c r="I18" s="28"/>
      <c r="J18" s="28"/>
      <c r="K18" s="28"/>
      <c r="L18" s="28">
        <v>2.0</v>
      </c>
      <c r="M18" s="28"/>
      <c r="N18" s="28"/>
      <c r="O18" s="57"/>
    </row>
    <row r="19">
      <c r="A19" s="58" t="s">
        <v>98</v>
      </c>
      <c r="C19" s="27">
        <v>15.0</v>
      </c>
      <c r="D19" s="27">
        <v>1.0</v>
      </c>
      <c r="E19" s="27"/>
      <c r="F19" s="27"/>
      <c r="G19" s="27"/>
      <c r="H19" s="27">
        <v>3.0</v>
      </c>
      <c r="I19" s="27"/>
      <c r="J19" s="27"/>
      <c r="K19" s="27"/>
      <c r="L19" s="27"/>
      <c r="M19" s="27"/>
      <c r="N19" s="27"/>
      <c r="O19" s="59"/>
    </row>
    <row r="20">
      <c r="A20" s="56" t="s">
        <v>99</v>
      </c>
      <c r="B20" s="39"/>
      <c r="C20" s="28"/>
      <c r="D20" s="28">
        <v>6.0</v>
      </c>
      <c r="E20" s="28">
        <v>4.0</v>
      </c>
      <c r="F20" s="28"/>
      <c r="G20" s="28">
        <v>20.0</v>
      </c>
      <c r="H20" s="28"/>
      <c r="I20" s="28"/>
      <c r="J20" s="28"/>
      <c r="K20" s="28"/>
      <c r="L20" s="28"/>
      <c r="M20" s="28"/>
      <c r="N20" s="28"/>
      <c r="O20" s="57"/>
    </row>
    <row r="21">
      <c r="A21" s="58" t="s">
        <v>101</v>
      </c>
      <c r="C21" s="27">
        <v>18.0</v>
      </c>
      <c r="D21" s="27">
        <v>4.0</v>
      </c>
      <c r="E21" s="27"/>
      <c r="F21" s="27"/>
      <c r="G21" s="27"/>
      <c r="H21" s="27">
        <v>1.0</v>
      </c>
      <c r="I21" s="27"/>
      <c r="J21" s="27"/>
      <c r="K21" s="27"/>
      <c r="L21" s="27"/>
      <c r="M21" s="27"/>
      <c r="N21" s="27"/>
      <c r="O21" s="59"/>
    </row>
    <row r="22">
      <c r="A22" s="56" t="s">
        <v>103</v>
      </c>
      <c r="B22" s="39"/>
      <c r="C22" s="28">
        <v>10.0</v>
      </c>
      <c r="D22" s="28">
        <v>1.0</v>
      </c>
      <c r="E22" s="28">
        <v>1.0</v>
      </c>
      <c r="F22" s="28"/>
      <c r="G22" s="28"/>
      <c r="H22" s="28"/>
      <c r="I22" s="28"/>
      <c r="J22" s="28"/>
      <c r="K22" s="28"/>
      <c r="L22" s="28"/>
      <c r="M22" s="28"/>
      <c r="N22" s="28"/>
      <c r="O22" s="57"/>
    </row>
    <row r="23">
      <c r="A23" s="58" t="s">
        <v>176</v>
      </c>
      <c r="C23" s="27">
        <v>30.0</v>
      </c>
      <c r="D23" s="27">
        <v>4.0</v>
      </c>
      <c r="E23" s="27"/>
      <c r="F23" s="27">
        <v>8.0</v>
      </c>
      <c r="G23" s="27"/>
      <c r="H23" s="27"/>
      <c r="I23" s="27"/>
      <c r="J23" s="27"/>
      <c r="K23" s="27"/>
      <c r="L23" s="27"/>
      <c r="M23" s="27"/>
      <c r="N23" s="27"/>
      <c r="O23" s="59"/>
    </row>
    <row r="24">
      <c r="A24" s="56" t="s">
        <v>177</v>
      </c>
      <c r="B24" s="39"/>
      <c r="C24" s="28">
        <v>40.0</v>
      </c>
      <c r="D24" s="28">
        <v>2.0</v>
      </c>
      <c r="E24" s="28">
        <v>2.0</v>
      </c>
      <c r="F24" s="28"/>
      <c r="G24" s="28"/>
      <c r="H24" s="28"/>
      <c r="I24" s="28"/>
      <c r="J24" s="28"/>
      <c r="K24" s="28"/>
      <c r="L24" s="28"/>
      <c r="M24" s="28"/>
      <c r="N24" s="28"/>
      <c r="O24" s="57"/>
    </row>
    <row r="25">
      <c r="A25" s="58" t="s">
        <v>120</v>
      </c>
      <c r="C25" s="27">
        <v>35.0</v>
      </c>
      <c r="D25" s="27">
        <v>4.0</v>
      </c>
      <c r="E25" s="27">
        <v>2.0</v>
      </c>
      <c r="F25" s="27"/>
      <c r="G25" s="27"/>
      <c r="H25" s="27"/>
      <c r="I25" s="27"/>
      <c r="J25" s="27"/>
      <c r="K25" s="27"/>
      <c r="L25" s="27"/>
      <c r="M25" s="27"/>
      <c r="N25" s="27"/>
      <c r="O25" s="59"/>
    </row>
    <row r="26">
      <c r="A26" s="56" t="s">
        <v>178</v>
      </c>
      <c r="B26" s="39"/>
      <c r="C26" s="28">
        <v>30.0</v>
      </c>
      <c r="D26" s="28">
        <v>4.0</v>
      </c>
      <c r="E26" s="28"/>
      <c r="F26" s="28">
        <v>4.0</v>
      </c>
      <c r="G26" s="28"/>
      <c r="H26" s="28"/>
      <c r="I26" s="28"/>
      <c r="J26" s="28"/>
      <c r="K26" s="28"/>
      <c r="L26" s="28"/>
      <c r="M26" s="28"/>
      <c r="N26" s="28"/>
      <c r="O26" s="57"/>
    </row>
    <row r="27">
      <c r="A27" s="58" t="s">
        <v>102</v>
      </c>
      <c r="C27" s="27"/>
      <c r="D27" s="27">
        <v>6.0</v>
      </c>
      <c r="E27" s="27"/>
      <c r="F27" s="27"/>
      <c r="G27" s="27"/>
      <c r="H27" s="27"/>
      <c r="I27" s="27"/>
      <c r="J27" s="27"/>
      <c r="K27" s="27">
        <v>8.0</v>
      </c>
      <c r="L27" s="27"/>
      <c r="M27" s="27">
        <v>1.0</v>
      </c>
      <c r="N27" s="27"/>
      <c r="O27" s="59"/>
    </row>
    <row r="28">
      <c r="A28" s="56"/>
      <c r="B28" s="3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57"/>
    </row>
    <row r="29">
      <c r="A29" s="72" t="s">
        <v>14</v>
      </c>
      <c r="B29" s="73"/>
      <c r="C29" s="76">
        <f t="shared" ref="C29:O29" si="1">SUM(INDIRECT(ADDRESS(4,COLUMN(),4)&amp;":"&amp;ADDRESS(ROW()-1,COLUMN(),4)))</f>
        <v>421</v>
      </c>
      <c r="D29" s="76">
        <f t="shared" si="1"/>
        <v>75</v>
      </c>
      <c r="E29" s="76">
        <f t="shared" si="1"/>
        <v>16</v>
      </c>
      <c r="F29" s="76">
        <f t="shared" si="1"/>
        <v>19</v>
      </c>
      <c r="G29" s="76">
        <f t="shared" si="1"/>
        <v>20</v>
      </c>
      <c r="H29" s="76">
        <f t="shared" si="1"/>
        <v>28</v>
      </c>
      <c r="I29" s="76">
        <f t="shared" si="1"/>
        <v>90</v>
      </c>
      <c r="J29" s="76">
        <f t="shared" si="1"/>
        <v>3</v>
      </c>
      <c r="K29" s="76">
        <f t="shared" si="1"/>
        <v>16</v>
      </c>
      <c r="L29" s="76">
        <f t="shared" si="1"/>
        <v>8</v>
      </c>
      <c r="M29" s="76">
        <f t="shared" si="1"/>
        <v>2</v>
      </c>
      <c r="N29" s="76">
        <f t="shared" si="1"/>
        <v>4</v>
      </c>
      <c r="O29" s="77">
        <f t="shared" si="1"/>
        <v>3</v>
      </c>
    </row>
  </sheetData>
  <mergeCells count="1">
    <mergeCell ref="A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6.88"/>
  </cols>
  <sheetData>
    <row r="1">
      <c r="A1" s="48" t="s">
        <v>9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</row>
    <row r="2">
      <c r="A2" s="52"/>
      <c r="B2" s="10"/>
      <c r="C2" s="10" t="s">
        <v>29</v>
      </c>
      <c r="D2" s="10" t="s">
        <v>19</v>
      </c>
      <c r="E2" s="10" t="s">
        <v>41</v>
      </c>
      <c r="F2" s="10" t="s">
        <v>32</v>
      </c>
      <c r="G2" s="10" t="s">
        <v>38</v>
      </c>
      <c r="H2" s="10" t="s">
        <v>42</v>
      </c>
      <c r="I2" s="10" t="s">
        <v>47</v>
      </c>
      <c r="J2" s="10" t="s">
        <v>36</v>
      </c>
      <c r="K2" s="10" t="s">
        <v>37</v>
      </c>
      <c r="L2" s="53" t="s">
        <v>23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55"/>
    </row>
    <row r="4">
      <c r="A4" s="56" t="s">
        <v>124</v>
      </c>
      <c r="B4" s="39"/>
      <c r="C4" s="28">
        <v>30.0</v>
      </c>
      <c r="D4" s="28">
        <v>4.0</v>
      </c>
      <c r="E4" s="28">
        <v>8.0</v>
      </c>
      <c r="F4" s="28"/>
      <c r="G4" s="28"/>
      <c r="H4" s="28"/>
      <c r="I4" s="28"/>
      <c r="J4" s="28"/>
      <c r="K4" s="28"/>
      <c r="L4" s="57"/>
    </row>
    <row r="5">
      <c r="A5" s="58" t="s">
        <v>93</v>
      </c>
      <c r="C5" s="27">
        <v>25.0</v>
      </c>
      <c r="D5" s="27">
        <v>3.0</v>
      </c>
      <c r="E5" s="27"/>
      <c r="F5" s="27"/>
      <c r="G5" s="27"/>
      <c r="H5" s="27"/>
      <c r="I5" s="27"/>
      <c r="J5" s="27"/>
      <c r="K5" s="27"/>
      <c r="L5" s="59"/>
    </row>
    <row r="6">
      <c r="A6" s="56" t="s">
        <v>90</v>
      </c>
      <c r="B6" s="39"/>
      <c r="C6" s="28">
        <v>30.0</v>
      </c>
      <c r="D6" s="28">
        <v>5.0</v>
      </c>
      <c r="E6" s="28">
        <v>8.0</v>
      </c>
      <c r="F6" s="28"/>
      <c r="G6" s="28"/>
      <c r="H6" s="28"/>
      <c r="I6" s="28"/>
      <c r="J6" s="28"/>
      <c r="K6" s="28"/>
      <c r="L6" s="57"/>
    </row>
    <row r="7">
      <c r="A7" s="58" t="s">
        <v>103</v>
      </c>
      <c r="C7" s="27">
        <v>6.0</v>
      </c>
      <c r="D7" s="27">
        <v>1.0</v>
      </c>
      <c r="E7" s="27"/>
      <c r="F7" s="27"/>
      <c r="G7" s="27"/>
      <c r="H7" s="27"/>
      <c r="I7" s="27"/>
      <c r="J7" s="27"/>
      <c r="K7" s="27"/>
      <c r="L7" s="59"/>
    </row>
    <row r="8">
      <c r="A8" s="56" t="s">
        <v>92</v>
      </c>
      <c r="B8" s="39"/>
      <c r="C8" s="28">
        <v>20.0</v>
      </c>
      <c r="D8" s="28">
        <v>2.0</v>
      </c>
      <c r="E8" s="28">
        <v>3.0</v>
      </c>
      <c r="F8" s="28"/>
      <c r="G8" s="28">
        <v>15.0</v>
      </c>
      <c r="H8" s="28"/>
      <c r="I8" s="28"/>
      <c r="J8" s="28"/>
      <c r="K8" s="28"/>
      <c r="L8" s="57"/>
    </row>
    <row r="9">
      <c r="A9" s="58" t="s">
        <v>179</v>
      </c>
      <c r="C9" s="27">
        <v>30.0</v>
      </c>
      <c r="D9" s="27">
        <v>4.0</v>
      </c>
      <c r="E9" s="27"/>
      <c r="F9" s="27"/>
      <c r="G9" s="27"/>
      <c r="H9" s="27"/>
      <c r="I9" s="27"/>
      <c r="J9" s="27"/>
      <c r="K9" s="27"/>
      <c r="L9" s="59"/>
    </row>
    <row r="10">
      <c r="A10" s="56" t="s">
        <v>68</v>
      </c>
      <c r="B10" s="39"/>
      <c r="C10" s="28">
        <v>15.0</v>
      </c>
      <c r="D10" s="28">
        <v>2.0</v>
      </c>
      <c r="E10" s="28"/>
      <c r="F10" s="28"/>
      <c r="G10" s="28"/>
      <c r="H10" s="28"/>
      <c r="I10" s="28"/>
      <c r="J10" s="28"/>
      <c r="K10" s="28"/>
      <c r="L10" s="57"/>
    </row>
    <row r="11">
      <c r="A11" s="58" t="s">
        <v>127</v>
      </c>
      <c r="C11" s="27">
        <v>40.0</v>
      </c>
      <c r="D11" s="27">
        <v>4.0</v>
      </c>
      <c r="E11" s="27"/>
      <c r="F11" s="27"/>
      <c r="G11" s="27"/>
      <c r="H11" s="27"/>
      <c r="I11" s="27"/>
      <c r="J11" s="27"/>
      <c r="K11" s="27"/>
      <c r="L11" s="59"/>
    </row>
    <row r="12">
      <c r="A12" s="56" t="s">
        <v>122</v>
      </c>
      <c r="B12" s="39"/>
      <c r="C12" s="28">
        <v>30.0</v>
      </c>
      <c r="D12" s="28">
        <v>6.0</v>
      </c>
      <c r="E12" s="28"/>
      <c r="F12" s="28"/>
      <c r="G12" s="28">
        <v>40.0</v>
      </c>
      <c r="H12" s="28">
        <v>10.0</v>
      </c>
      <c r="I12" s="28"/>
      <c r="J12" s="28"/>
      <c r="K12" s="28"/>
      <c r="L12" s="57"/>
    </row>
    <row r="13">
      <c r="A13" s="58" t="s">
        <v>136</v>
      </c>
      <c r="C13" s="27">
        <v>12.0</v>
      </c>
      <c r="D13" s="27">
        <v>1.0</v>
      </c>
      <c r="E13" s="27"/>
      <c r="F13" s="27"/>
      <c r="G13" s="27"/>
      <c r="H13" s="27"/>
      <c r="I13" s="27"/>
      <c r="J13" s="27"/>
      <c r="K13" s="27"/>
      <c r="L13" s="59"/>
    </row>
    <row r="14">
      <c r="A14" s="56" t="s">
        <v>83</v>
      </c>
      <c r="B14" s="39"/>
      <c r="C14" s="28">
        <v>6.0</v>
      </c>
      <c r="D14" s="28">
        <v>2.0</v>
      </c>
      <c r="E14" s="28"/>
      <c r="F14" s="28"/>
      <c r="G14" s="28"/>
      <c r="H14" s="28"/>
      <c r="I14" s="28">
        <v>3.0</v>
      </c>
      <c r="J14" s="28"/>
      <c r="K14" s="28"/>
      <c r="L14" s="57"/>
    </row>
    <row r="15">
      <c r="A15" s="58" t="s">
        <v>130</v>
      </c>
      <c r="C15" s="27">
        <v>6.0</v>
      </c>
      <c r="D15" s="27"/>
      <c r="E15" s="27"/>
      <c r="F15" s="27"/>
      <c r="G15" s="27">
        <v>15.0</v>
      </c>
      <c r="H15" s="27"/>
      <c r="I15" s="27"/>
      <c r="J15" s="27">
        <v>4.0</v>
      </c>
      <c r="K15" s="27">
        <v>4.0</v>
      </c>
      <c r="L15" s="59"/>
    </row>
    <row r="16">
      <c r="A16" s="56" t="s">
        <v>105</v>
      </c>
      <c r="B16" s="39"/>
      <c r="C16" s="28">
        <v>2.0</v>
      </c>
      <c r="D16" s="28">
        <v>1.0</v>
      </c>
      <c r="E16" s="28"/>
      <c r="F16" s="28"/>
      <c r="G16" s="28"/>
      <c r="H16" s="28"/>
      <c r="I16" s="28"/>
      <c r="J16" s="28">
        <v>1.0</v>
      </c>
      <c r="K16" s="28">
        <v>1.0</v>
      </c>
      <c r="L16" s="57"/>
    </row>
    <row r="17">
      <c r="A17" s="58" t="s">
        <v>98</v>
      </c>
      <c r="C17" s="27">
        <v>15.0</v>
      </c>
      <c r="D17" s="27">
        <v>2.0</v>
      </c>
      <c r="E17" s="27"/>
      <c r="F17" s="27"/>
      <c r="G17" s="27"/>
      <c r="H17" s="27"/>
      <c r="I17" s="27"/>
      <c r="J17" s="27"/>
      <c r="K17" s="27"/>
      <c r="L17" s="59"/>
    </row>
    <row r="18">
      <c r="A18" s="56" t="s">
        <v>99</v>
      </c>
      <c r="B18" s="39"/>
      <c r="C18" s="28">
        <v>35.0</v>
      </c>
      <c r="D18" s="28">
        <v>4.0</v>
      </c>
      <c r="E18" s="28"/>
      <c r="F18" s="28"/>
      <c r="G18" s="28"/>
      <c r="H18" s="28">
        <v>4.0</v>
      </c>
      <c r="I18" s="28"/>
      <c r="J18" s="28"/>
      <c r="K18" s="28"/>
      <c r="L18" s="57"/>
    </row>
    <row r="19">
      <c r="A19" s="58" t="s">
        <v>177</v>
      </c>
      <c r="C19" s="27">
        <v>18.0</v>
      </c>
      <c r="D19" s="27">
        <v>2.0</v>
      </c>
      <c r="E19" s="27"/>
      <c r="F19" s="27">
        <v>8.0</v>
      </c>
      <c r="G19" s="27"/>
      <c r="H19" s="27"/>
      <c r="I19" s="27"/>
      <c r="J19" s="27">
        <v>2.0</v>
      </c>
      <c r="K19" s="27"/>
      <c r="L19" s="59"/>
    </row>
    <row r="20">
      <c r="A20" s="56" t="s">
        <v>178</v>
      </c>
      <c r="B20" s="39"/>
      <c r="C20" s="28">
        <v>30.0</v>
      </c>
      <c r="D20" s="28">
        <v>4.0</v>
      </c>
      <c r="E20" s="28"/>
      <c r="F20" s="28">
        <v>8.0</v>
      </c>
      <c r="G20" s="28"/>
      <c r="H20" s="28">
        <v>2.0</v>
      </c>
      <c r="I20" s="28"/>
      <c r="J20" s="28"/>
      <c r="K20" s="28"/>
      <c r="L20" s="57"/>
    </row>
    <row r="21">
      <c r="A21" s="58" t="s">
        <v>180</v>
      </c>
      <c r="C21" s="27">
        <v>35.0</v>
      </c>
      <c r="D21" s="27">
        <v>4.0</v>
      </c>
      <c r="E21" s="27"/>
      <c r="F21" s="27">
        <v>8.0</v>
      </c>
      <c r="G21" s="27"/>
      <c r="H21" s="27"/>
      <c r="I21" s="27"/>
      <c r="J21" s="27">
        <v>4.0</v>
      </c>
      <c r="K21" s="27"/>
      <c r="L21" s="59"/>
    </row>
    <row r="22">
      <c r="A22" s="56" t="s">
        <v>102</v>
      </c>
      <c r="B22" s="39"/>
      <c r="C22" s="28"/>
      <c r="D22" s="28">
        <v>4.0</v>
      </c>
      <c r="E22" s="28"/>
      <c r="F22" s="28"/>
      <c r="G22" s="28"/>
      <c r="H22" s="28"/>
      <c r="I22" s="28"/>
      <c r="J22" s="28">
        <v>8.0</v>
      </c>
      <c r="K22" s="28"/>
      <c r="L22" s="57">
        <v>1.0</v>
      </c>
    </row>
    <row r="23">
      <c r="A23" s="58"/>
      <c r="C23" s="27"/>
      <c r="D23" s="27"/>
      <c r="E23" s="27"/>
      <c r="F23" s="27"/>
      <c r="G23" s="27"/>
      <c r="H23" s="27"/>
      <c r="I23" s="27"/>
      <c r="J23" s="27"/>
      <c r="K23" s="27"/>
      <c r="L23" s="59"/>
    </row>
    <row r="24">
      <c r="A24" s="61" t="s">
        <v>14</v>
      </c>
      <c r="B24" s="62"/>
      <c r="C24" s="63">
        <f t="shared" ref="C24:L24" si="1">SUM(INDIRECT(ADDRESS(4,COLUMN(),4)&amp;":"&amp;ADDRESS(ROW()-1,COLUMN(),4)))</f>
        <v>385</v>
      </c>
      <c r="D24" s="63">
        <f t="shared" si="1"/>
        <v>55</v>
      </c>
      <c r="E24" s="63">
        <f t="shared" si="1"/>
        <v>19</v>
      </c>
      <c r="F24" s="63">
        <f t="shared" si="1"/>
        <v>24</v>
      </c>
      <c r="G24" s="63">
        <f t="shared" si="1"/>
        <v>70</v>
      </c>
      <c r="H24" s="63">
        <f t="shared" si="1"/>
        <v>16</v>
      </c>
      <c r="I24" s="63">
        <f t="shared" si="1"/>
        <v>3</v>
      </c>
      <c r="J24" s="63">
        <f t="shared" si="1"/>
        <v>19</v>
      </c>
      <c r="K24" s="63">
        <f t="shared" si="1"/>
        <v>5</v>
      </c>
      <c r="L24" s="64">
        <f t="shared" si="1"/>
        <v>1</v>
      </c>
    </row>
  </sheetData>
  <mergeCells count="1">
    <mergeCell ref="A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6.75"/>
    <col customWidth="1" min="4" max="5" width="10.0"/>
    <col customWidth="1" min="7" max="7" width="9.63"/>
    <col customWidth="1" min="8" max="8" width="10.0"/>
    <col customWidth="1" min="9" max="9" width="7.38"/>
    <col customWidth="1" min="13" max="13" width="10.88"/>
    <col customWidth="1" min="14" max="14" width="12.13"/>
    <col customWidth="1" min="15" max="15" width="18.63"/>
  </cols>
  <sheetData>
    <row r="1">
      <c r="A1" s="48" t="s">
        <v>10</v>
      </c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</row>
    <row r="2">
      <c r="A2" s="52"/>
      <c r="B2" s="10"/>
      <c r="C2" s="10" t="s">
        <v>29</v>
      </c>
      <c r="D2" s="10" t="s">
        <v>19</v>
      </c>
      <c r="E2" s="10" t="s">
        <v>32</v>
      </c>
      <c r="F2" s="10" t="s">
        <v>35</v>
      </c>
      <c r="G2" s="10" t="s">
        <v>42</v>
      </c>
      <c r="H2" s="10" t="s">
        <v>41</v>
      </c>
      <c r="I2" s="10" t="s">
        <v>43</v>
      </c>
      <c r="J2" s="10" t="s">
        <v>38</v>
      </c>
      <c r="K2" s="10" t="s">
        <v>36</v>
      </c>
      <c r="L2" s="10" t="s">
        <v>37</v>
      </c>
      <c r="M2" s="10" t="s">
        <v>23</v>
      </c>
      <c r="N2" s="10" t="s">
        <v>53</v>
      </c>
      <c r="O2" s="53" t="s">
        <v>49</v>
      </c>
    </row>
    <row r="3">
      <c r="A3" s="5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55"/>
    </row>
    <row r="4">
      <c r="A4" s="56" t="s">
        <v>181</v>
      </c>
      <c r="B4" s="39"/>
      <c r="C4" s="28">
        <v>40.0</v>
      </c>
      <c r="D4" s="28">
        <v>4.0</v>
      </c>
      <c r="E4" s="28"/>
      <c r="F4" s="28"/>
      <c r="G4" s="28"/>
      <c r="H4" s="28"/>
      <c r="I4" s="28">
        <v>5.0</v>
      </c>
      <c r="J4" s="28">
        <v>40.0</v>
      </c>
      <c r="K4" s="28"/>
      <c r="L4" s="28"/>
      <c r="M4" s="28"/>
      <c r="N4" s="28"/>
      <c r="O4" s="57"/>
    </row>
    <row r="5">
      <c r="A5" s="58" t="s">
        <v>102</v>
      </c>
      <c r="C5" s="27">
        <v>15.0</v>
      </c>
      <c r="D5" s="27">
        <v>2.0</v>
      </c>
      <c r="E5" s="27"/>
      <c r="F5" s="27"/>
      <c r="G5" s="27"/>
      <c r="H5" s="27"/>
      <c r="I5" s="27"/>
      <c r="J5" s="27"/>
      <c r="K5" s="27">
        <v>5.0</v>
      </c>
      <c r="L5" s="27"/>
      <c r="M5" s="27">
        <v>1.0</v>
      </c>
      <c r="N5" s="27"/>
      <c r="O5" s="59"/>
    </row>
    <row r="6">
      <c r="A6" s="56" t="s">
        <v>124</v>
      </c>
      <c r="B6" s="39"/>
      <c r="C6" s="28">
        <v>25.0</v>
      </c>
      <c r="D6" s="28">
        <v>5.0</v>
      </c>
      <c r="E6" s="28"/>
      <c r="F6" s="28"/>
      <c r="G6" s="28"/>
      <c r="H6" s="28"/>
      <c r="I6" s="28">
        <v>10.0</v>
      </c>
      <c r="J6" s="28">
        <v>20.0</v>
      </c>
      <c r="K6" s="28"/>
      <c r="L6" s="28"/>
      <c r="M6" s="28"/>
      <c r="N6" s="28"/>
      <c r="O6" s="57"/>
    </row>
    <row r="7">
      <c r="A7" s="58" t="s">
        <v>182</v>
      </c>
      <c r="C7" s="27"/>
      <c r="D7" s="27">
        <v>4.0</v>
      </c>
      <c r="E7" s="27"/>
      <c r="F7" s="27"/>
      <c r="G7" s="27"/>
      <c r="H7" s="27"/>
      <c r="I7" s="27"/>
      <c r="J7" s="27"/>
      <c r="K7" s="27">
        <v>6.0</v>
      </c>
      <c r="L7" s="27"/>
      <c r="M7" s="27">
        <v>1.0</v>
      </c>
      <c r="N7" s="27"/>
      <c r="O7" s="59"/>
    </row>
    <row r="8">
      <c r="A8" s="56" t="s">
        <v>84</v>
      </c>
      <c r="B8" s="39"/>
      <c r="C8" s="28"/>
      <c r="D8" s="28"/>
      <c r="E8" s="28">
        <v>6.0</v>
      </c>
      <c r="F8" s="28"/>
      <c r="G8" s="28"/>
      <c r="H8" s="28"/>
      <c r="I8" s="28"/>
      <c r="J8" s="28"/>
      <c r="K8" s="28"/>
      <c r="L8" s="28"/>
      <c r="M8" s="28"/>
      <c r="N8" s="28">
        <v>4.0</v>
      </c>
      <c r="O8" s="57">
        <v>4.0</v>
      </c>
    </row>
    <row r="9">
      <c r="A9" s="58" t="s">
        <v>183</v>
      </c>
      <c r="C9" s="27">
        <v>2.0</v>
      </c>
      <c r="D9" s="27">
        <v>5.0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59"/>
    </row>
    <row r="10">
      <c r="A10" s="56" t="s">
        <v>184</v>
      </c>
      <c r="B10" s="39"/>
      <c r="C10" s="28"/>
      <c r="D10" s="28">
        <v>4.0</v>
      </c>
      <c r="E10" s="28"/>
      <c r="F10" s="28"/>
      <c r="G10" s="28"/>
      <c r="H10" s="28"/>
      <c r="I10" s="28"/>
      <c r="J10" s="28"/>
      <c r="K10" s="28">
        <v>3.0</v>
      </c>
      <c r="L10" s="28">
        <v>2.0</v>
      </c>
      <c r="M10" s="28"/>
      <c r="N10" s="28"/>
      <c r="O10" s="57"/>
    </row>
    <row r="11">
      <c r="A11" s="58" t="s">
        <v>130</v>
      </c>
      <c r="C11" s="27">
        <v>5.0</v>
      </c>
      <c r="D11" s="27">
        <v>4.0</v>
      </c>
      <c r="E11" s="27"/>
      <c r="F11" s="27"/>
      <c r="G11" s="27"/>
      <c r="H11" s="27"/>
      <c r="I11" s="27"/>
      <c r="J11" s="27">
        <v>20.0</v>
      </c>
      <c r="K11" s="27"/>
      <c r="L11" s="27">
        <v>4.0</v>
      </c>
      <c r="M11" s="27"/>
      <c r="N11" s="27"/>
      <c r="O11" s="59"/>
    </row>
    <row r="12">
      <c r="A12" s="56" t="s">
        <v>105</v>
      </c>
      <c r="B12" s="39"/>
      <c r="C12" s="28">
        <v>3.0</v>
      </c>
      <c r="D12" s="28"/>
      <c r="E12" s="28"/>
      <c r="F12" s="28"/>
      <c r="G12" s="28"/>
      <c r="H12" s="28"/>
      <c r="I12" s="28"/>
      <c r="J12" s="28"/>
      <c r="K12" s="28">
        <v>2.0</v>
      </c>
      <c r="L12" s="28">
        <v>1.0</v>
      </c>
      <c r="M12" s="28"/>
      <c r="N12" s="28"/>
      <c r="O12" s="57"/>
    </row>
    <row r="13">
      <c r="A13" s="58" t="s">
        <v>185</v>
      </c>
      <c r="C13" s="27">
        <v>9.0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59"/>
    </row>
    <row r="14">
      <c r="A14" s="56" t="s">
        <v>186</v>
      </c>
      <c r="B14" s="39"/>
      <c r="C14" s="28">
        <v>6.0</v>
      </c>
      <c r="D14" s="28">
        <v>8.0</v>
      </c>
      <c r="E14" s="28"/>
      <c r="F14" s="28"/>
      <c r="G14" s="28"/>
      <c r="H14" s="28"/>
      <c r="I14" s="28"/>
      <c r="J14" s="28"/>
      <c r="K14" s="28">
        <v>4.0</v>
      </c>
      <c r="L14" s="28"/>
      <c r="M14" s="28"/>
      <c r="N14" s="28"/>
      <c r="O14" s="57"/>
    </row>
    <row r="15">
      <c r="A15" s="58" t="s">
        <v>68</v>
      </c>
      <c r="C15" s="27">
        <v>15.0</v>
      </c>
      <c r="D15" s="27">
        <v>2.0</v>
      </c>
      <c r="E15" s="27"/>
      <c r="F15" s="27"/>
      <c r="G15" s="27"/>
      <c r="H15" s="27"/>
      <c r="I15" s="27"/>
      <c r="J15" s="27"/>
      <c r="K15" s="27"/>
      <c r="L15" s="27"/>
      <c r="M15" s="27"/>
      <c r="N15" s="27">
        <v>1.0</v>
      </c>
      <c r="O15" s="59"/>
    </row>
    <row r="16">
      <c r="A16" s="56" t="s">
        <v>127</v>
      </c>
      <c r="B16" s="39"/>
      <c r="C16" s="28">
        <v>40.0</v>
      </c>
      <c r="D16" s="28">
        <v>6.0</v>
      </c>
      <c r="E16" s="28"/>
      <c r="F16" s="28"/>
      <c r="G16" s="28"/>
      <c r="H16" s="28"/>
      <c r="I16" s="28"/>
      <c r="J16" s="28"/>
      <c r="K16" s="28"/>
      <c r="L16" s="28"/>
      <c r="M16" s="28"/>
      <c r="N16" s="28">
        <v>2.0</v>
      </c>
      <c r="O16" s="57"/>
    </row>
    <row r="17">
      <c r="A17" s="58" t="s">
        <v>187</v>
      </c>
      <c r="C17" s="27">
        <v>2.0</v>
      </c>
      <c r="D17" s="27">
        <v>5.0</v>
      </c>
      <c r="E17" s="27">
        <v>1.0</v>
      </c>
      <c r="F17" s="27"/>
      <c r="G17" s="27"/>
      <c r="H17" s="27"/>
      <c r="I17" s="27"/>
      <c r="J17" s="27"/>
      <c r="K17" s="27"/>
      <c r="L17" s="27"/>
      <c r="M17" s="27"/>
      <c r="N17" s="27"/>
      <c r="O17" s="59"/>
    </row>
    <row r="18">
      <c r="A18" s="56" t="s">
        <v>103</v>
      </c>
      <c r="B18" s="39"/>
      <c r="C18" s="28">
        <v>8.0</v>
      </c>
      <c r="D18" s="28">
        <v>4.0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57"/>
    </row>
    <row r="19">
      <c r="A19" s="58" t="s">
        <v>87</v>
      </c>
      <c r="C19" s="27">
        <v>6.0</v>
      </c>
      <c r="D19" s="27">
        <v>4.0</v>
      </c>
      <c r="E19" s="27"/>
      <c r="F19" s="27"/>
      <c r="G19" s="27"/>
      <c r="H19" s="27"/>
      <c r="I19" s="27"/>
      <c r="J19" s="27"/>
      <c r="K19" s="27">
        <v>1.0</v>
      </c>
      <c r="L19" s="27"/>
      <c r="M19" s="27"/>
      <c r="N19" s="27">
        <v>2.0</v>
      </c>
      <c r="O19" s="59"/>
    </row>
    <row r="20">
      <c r="A20" s="56" t="s">
        <v>92</v>
      </c>
      <c r="B20" s="39"/>
      <c r="C20" s="28">
        <v>20.0</v>
      </c>
      <c r="D20" s="28">
        <v>2.0</v>
      </c>
      <c r="E20" s="28"/>
      <c r="F20" s="28"/>
      <c r="G20" s="28"/>
      <c r="H20" s="28">
        <v>4.0</v>
      </c>
      <c r="I20" s="28"/>
      <c r="J20" s="28">
        <v>10.0</v>
      </c>
      <c r="K20" s="28"/>
      <c r="L20" s="28"/>
      <c r="M20" s="28"/>
      <c r="N20" s="28"/>
      <c r="O20" s="57"/>
    </row>
    <row r="21">
      <c r="A21" s="58" t="s">
        <v>99</v>
      </c>
      <c r="C21" s="27">
        <v>35.0</v>
      </c>
      <c r="D21" s="27">
        <v>8.0</v>
      </c>
      <c r="E21" s="27"/>
      <c r="F21" s="27"/>
      <c r="G21" s="27">
        <v>4.0</v>
      </c>
      <c r="H21" s="27"/>
      <c r="I21" s="27"/>
      <c r="J21" s="27"/>
      <c r="K21" s="27"/>
      <c r="L21" s="27"/>
      <c r="M21" s="27"/>
      <c r="N21" s="27">
        <v>2.0</v>
      </c>
      <c r="O21" s="59"/>
    </row>
    <row r="22">
      <c r="A22" s="56" t="s">
        <v>98</v>
      </c>
      <c r="B22" s="39"/>
      <c r="C22" s="28">
        <v>15.0</v>
      </c>
      <c r="D22" s="28">
        <v>2.0</v>
      </c>
      <c r="E22" s="28"/>
      <c r="F22" s="28"/>
      <c r="G22" s="28"/>
      <c r="H22" s="28">
        <v>2.0</v>
      </c>
      <c r="I22" s="28"/>
      <c r="J22" s="28"/>
      <c r="K22" s="28"/>
      <c r="L22" s="28"/>
      <c r="M22" s="28"/>
      <c r="N22" s="28">
        <v>1.0</v>
      </c>
      <c r="O22" s="57"/>
    </row>
    <row r="23">
      <c r="A23" s="58" t="s">
        <v>120</v>
      </c>
      <c r="C23" s="27">
        <v>30.0</v>
      </c>
      <c r="D23" s="27">
        <v>6.0</v>
      </c>
      <c r="E23" s="27"/>
      <c r="F23" s="27"/>
      <c r="G23" s="27"/>
      <c r="H23" s="27"/>
      <c r="I23" s="27"/>
      <c r="J23" s="27"/>
      <c r="K23" s="27">
        <v>4.0</v>
      </c>
      <c r="L23" s="27"/>
      <c r="M23" s="27"/>
      <c r="N23" s="27">
        <v>2.0</v>
      </c>
      <c r="O23" s="59"/>
    </row>
    <row r="24">
      <c r="A24" s="56" t="s">
        <v>100</v>
      </c>
      <c r="B24" s="39"/>
      <c r="C24" s="28">
        <v>20.0</v>
      </c>
      <c r="D24" s="28">
        <v>3.0</v>
      </c>
      <c r="E24" s="28"/>
      <c r="F24" s="28"/>
      <c r="G24" s="28"/>
      <c r="H24" s="28"/>
      <c r="I24" s="28"/>
      <c r="J24" s="28"/>
      <c r="K24" s="28"/>
      <c r="L24" s="28"/>
      <c r="M24" s="28"/>
      <c r="N24" s="28">
        <v>1.0</v>
      </c>
      <c r="O24" s="57"/>
    </row>
    <row r="25">
      <c r="A25" s="58" t="s">
        <v>138</v>
      </c>
      <c r="C25" s="27">
        <v>6.0</v>
      </c>
      <c r="D25" s="27">
        <v>8.0</v>
      </c>
      <c r="E25" s="27"/>
      <c r="F25" s="27"/>
      <c r="G25" s="27"/>
      <c r="H25" s="27"/>
      <c r="I25" s="27"/>
      <c r="J25" s="27"/>
      <c r="K25" s="27">
        <v>6.0</v>
      </c>
      <c r="L25" s="27"/>
      <c r="M25" s="27"/>
      <c r="N25" s="27">
        <v>3.0</v>
      </c>
      <c r="O25" s="59"/>
    </row>
    <row r="26">
      <c r="A26" s="56" t="s">
        <v>188</v>
      </c>
      <c r="B26" s="39"/>
      <c r="C26" s="28"/>
      <c r="D26" s="28">
        <v>20.0</v>
      </c>
      <c r="E26" s="28"/>
      <c r="F26" s="28">
        <v>40.0</v>
      </c>
      <c r="G26" s="28"/>
      <c r="H26" s="28"/>
      <c r="I26" s="28"/>
      <c r="J26" s="28"/>
      <c r="K26" s="28">
        <v>4.0</v>
      </c>
      <c r="L26" s="28"/>
      <c r="M26" s="28"/>
      <c r="N26" s="28">
        <v>2.0</v>
      </c>
      <c r="O26" s="57"/>
    </row>
    <row r="27">
      <c r="A27" s="58" t="s">
        <v>159</v>
      </c>
      <c r="C27" s="27">
        <v>5.0</v>
      </c>
      <c r="D27" s="27">
        <v>2.0</v>
      </c>
      <c r="E27" s="27"/>
      <c r="F27" s="27"/>
      <c r="G27" s="27"/>
      <c r="H27" s="27"/>
      <c r="I27" s="27"/>
      <c r="J27" s="27"/>
      <c r="K27" s="27">
        <v>2.0</v>
      </c>
      <c r="L27" s="27"/>
      <c r="M27" s="27"/>
      <c r="N27" s="27"/>
      <c r="O27" s="59"/>
    </row>
    <row r="28">
      <c r="A28" s="56" t="s">
        <v>189</v>
      </c>
      <c r="B28" s="39"/>
      <c r="C28" s="28">
        <v>2.0</v>
      </c>
      <c r="D28" s="28">
        <v>2.0</v>
      </c>
      <c r="E28" s="28">
        <v>12.0</v>
      </c>
      <c r="F28" s="28"/>
      <c r="G28" s="28"/>
      <c r="H28" s="28"/>
      <c r="I28" s="28"/>
      <c r="J28" s="28"/>
      <c r="K28" s="28"/>
      <c r="L28" s="28"/>
      <c r="M28" s="28"/>
      <c r="N28" s="28"/>
      <c r="O28" s="57"/>
    </row>
    <row r="29">
      <c r="A29" s="58" t="s">
        <v>110</v>
      </c>
      <c r="C29" s="27"/>
      <c r="D29" s="27">
        <v>35.0</v>
      </c>
      <c r="E29" s="27"/>
      <c r="F29" s="27"/>
      <c r="G29" s="27"/>
      <c r="H29" s="27"/>
      <c r="I29" s="27"/>
      <c r="J29" s="27"/>
      <c r="K29" s="27">
        <v>4.0</v>
      </c>
      <c r="L29" s="27">
        <v>1.0</v>
      </c>
      <c r="M29" s="27"/>
      <c r="N29" s="27"/>
      <c r="O29" s="59"/>
    </row>
    <row r="30">
      <c r="A30" s="56" t="s">
        <v>101</v>
      </c>
      <c r="B30" s="39"/>
      <c r="C30" s="28">
        <v>20.0</v>
      </c>
      <c r="D30" s="28">
        <v>2.0</v>
      </c>
      <c r="E30" s="28"/>
      <c r="F30" s="28"/>
      <c r="G30" s="28"/>
      <c r="H30" s="28"/>
      <c r="I30" s="28"/>
      <c r="J30" s="28"/>
      <c r="K30" s="28">
        <v>1.0</v>
      </c>
      <c r="L30" s="28"/>
      <c r="M30" s="28"/>
      <c r="N30" s="28">
        <v>1.0</v>
      </c>
      <c r="O30" s="57"/>
    </row>
    <row r="31">
      <c r="A31" s="5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59"/>
    </row>
    <row r="32">
      <c r="A32" s="61" t="s">
        <v>14</v>
      </c>
      <c r="B32" s="62"/>
      <c r="C32" s="63">
        <f t="shared" ref="C32:O32" si="1">SUM(INDIRECT(ADDRESS(4,COLUMN(),4)&amp;":"&amp;ADDRESS(ROW()-1,COLUMN(),4)))</f>
        <v>329</v>
      </c>
      <c r="D32" s="63">
        <f t="shared" si="1"/>
        <v>147</v>
      </c>
      <c r="E32" s="63">
        <f t="shared" si="1"/>
        <v>19</v>
      </c>
      <c r="F32" s="63">
        <f t="shared" si="1"/>
        <v>40</v>
      </c>
      <c r="G32" s="63">
        <f t="shared" si="1"/>
        <v>4</v>
      </c>
      <c r="H32" s="63">
        <f t="shared" si="1"/>
        <v>6</v>
      </c>
      <c r="I32" s="63">
        <f t="shared" si="1"/>
        <v>15</v>
      </c>
      <c r="J32" s="63">
        <f t="shared" si="1"/>
        <v>90</v>
      </c>
      <c r="K32" s="63">
        <f t="shared" si="1"/>
        <v>42</v>
      </c>
      <c r="L32" s="63">
        <f t="shared" si="1"/>
        <v>8</v>
      </c>
      <c r="M32" s="63">
        <f t="shared" si="1"/>
        <v>2</v>
      </c>
      <c r="N32" s="63">
        <f t="shared" si="1"/>
        <v>21</v>
      </c>
      <c r="O32" s="64">
        <f t="shared" si="1"/>
        <v>4</v>
      </c>
    </row>
  </sheetData>
  <mergeCells count="1">
    <mergeCell ref="A1:C1"/>
  </mergeCells>
  <drawing r:id="rId1"/>
</worksheet>
</file>