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me\Google Drive\1. Projects\15_CAMERA_TRAP\04_HARDWARE\PYGMY_POSSUM_V1_1\PYGMY_POSSUM_PCB\output\03_BOM\"/>
    </mc:Choice>
  </mc:AlternateContent>
  <xr:revisionPtr revIDLastSave="0" documentId="13_ncr:1_{4D6357CC-6547-477A-B24F-24B58D8A57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YGMY_POSSUM_PCB" sheetId="1" r:id="rId1"/>
  </sheets>
  <definedNames>
    <definedName name="_xlnm._FilterDatabase" localSheetId="0" hidden="1">PYGMY_POSSUM_PCB!$L:$L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3" i="1" l="1"/>
  <c r="M42" i="1"/>
  <c r="M41" i="1"/>
  <c r="M40" i="1"/>
  <c r="M39" i="1"/>
  <c r="M38" i="1"/>
  <c r="M37" i="1"/>
  <c r="M36" i="1"/>
  <c r="M44" i="1" s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2" i="1"/>
  <c r="M11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<sst xmlns="http://schemas.openxmlformats.org/spreadsheetml/2006/main" count="379" uniqueCount="183">
  <si>
    <t>PYGMY POSSUM v1.1 Build Of Materials</t>
  </si>
  <si>
    <t>Date:</t>
  </si>
  <si>
    <t>Ref</t>
  </si>
  <si>
    <t>Value</t>
  </si>
  <si>
    <t>Part</t>
  </si>
  <si>
    <t>Footprint</t>
  </si>
  <si>
    <t>Description</t>
  </si>
  <si>
    <t>LCSC</t>
  </si>
  <si>
    <t>Manufacturer</t>
  </si>
  <si>
    <t>MPN</t>
  </si>
  <si>
    <t>Package</t>
  </si>
  <si>
    <t>Type</t>
  </si>
  <si>
    <t>Part PCBWay Will Supply</t>
  </si>
  <si>
    <t>Unit Price
10sets</t>
  </si>
  <si>
    <t>Total Price</t>
  </si>
  <si>
    <t>PCBWay Comments</t>
  </si>
  <si>
    <t>C1</t>
  </si>
  <si>
    <t>0.1uF</t>
  </si>
  <si>
    <t>Device:C_Small</t>
  </si>
  <si>
    <t>Capacitor_SMD:C_0603_1608Metric</t>
  </si>
  <si>
    <t>Unpolarized capacitor, small symbol</t>
  </si>
  <si>
    <t>C14663</t>
  </si>
  <si>
    <t>SMD</t>
  </si>
  <si>
    <t>CC0603KRX7R9BB104</t>
  </si>
  <si>
    <t>C2</t>
  </si>
  <si>
    <t>10pF</t>
  </si>
  <si>
    <t>C1634</t>
  </si>
  <si>
    <t>CL10C100JB8NNNC</t>
  </si>
  <si>
    <t>C3</t>
  </si>
  <si>
    <t>C4</t>
  </si>
  <si>
    <t>CP10u</t>
  </si>
  <si>
    <t>Device:CP</t>
  </si>
  <si>
    <t>Capacitor_SMD:CP_Elec_4x3.9</t>
  </si>
  <si>
    <t>Polarized capacitor</t>
  </si>
  <si>
    <t>C134721</t>
  </si>
  <si>
    <t>SMD-ECAP-4x5.3</t>
  </si>
  <si>
    <t>VE-100M1ETR-0405</t>
  </si>
  <si>
    <t>C5</t>
  </si>
  <si>
    <t>C6</t>
  </si>
  <si>
    <t>Device:C</t>
  </si>
  <si>
    <t>Unpolarized capacitor</t>
  </si>
  <si>
    <t>D3</t>
  </si>
  <si>
    <t>BAT60B</t>
  </si>
  <si>
    <t>Diode:BAT60A</t>
  </si>
  <si>
    <t>Diode_SMD:D_SOD-323</t>
  </si>
  <si>
    <t>10V 3A High Current Recitifier Schottky Diode, SOD-323</t>
  </si>
  <si>
    <t>C514095</t>
  </si>
  <si>
    <t>SOD-323</t>
  </si>
  <si>
    <t>J2</t>
  </si>
  <si>
    <t>AudioJack</t>
  </si>
  <si>
    <t>J3</t>
  </si>
  <si>
    <t>USB_B_Micro</t>
  </si>
  <si>
    <t>Connector:USB_B_Micro</t>
  </si>
  <si>
    <t>Connector_USB:USB_Micro-B_Molex-105017-0001</t>
  </si>
  <si>
    <t>USB Micro Type B connector</t>
  </si>
  <si>
    <t>Molex</t>
  </si>
  <si>
    <t>105017-0001</t>
  </si>
  <si>
    <t>PTH / SMD</t>
  </si>
  <si>
    <t>5-7work days</t>
  </si>
  <si>
    <t>Q1</t>
  </si>
  <si>
    <t>2N7002</t>
  </si>
  <si>
    <t>Transistor_FET:2N7002</t>
  </si>
  <si>
    <t>Package_TO_SOT_SMD:SOT-23</t>
  </si>
  <si>
    <t>0.115A Id, 60V Vds, N-Channel MOSFET, SOT-23</t>
  </si>
  <si>
    <t>C8545</t>
  </si>
  <si>
    <t>Changjiang Electronics Tech (CJ)</t>
  </si>
  <si>
    <t>SOT-23</t>
  </si>
  <si>
    <t>Q2</t>
  </si>
  <si>
    <t>Q3</t>
  </si>
  <si>
    <t>AO3401A</t>
  </si>
  <si>
    <t>Transistor_FET:AO3401A</t>
  </si>
  <si>
    <t>-4.0A Id, -30V Vds, P-Channel MOSFET, SOT-23</t>
  </si>
  <si>
    <t>C15127</t>
  </si>
  <si>
    <t>Alpha &amp; Omega Semicon</t>
  </si>
  <si>
    <t>Q4</t>
  </si>
  <si>
    <t>Q5</t>
  </si>
  <si>
    <t>Q6</t>
  </si>
  <si>
    <t>R1</t>
  </si>
  <si>
    <t>10K</t>
  </si>
  <si>
    <t>Device:R</t>
  </si>
  <si>
    <t>Resistor_SMD:R_0805_2012Metric</t>
  </si>
  <si>
    <t>Resistor</t>
  </si>
  <si>
    <t>C17414</t>
  </si>
  <si>
    <t>-</t>
  </si>
  <si>
    <t>0805W8F1002T5E</t>
  </si>
  <si>
    <t>R10</t>
  </si>
  <si>
    <t>47K</t>
  </si>
  <si>
    <t>C17713</t>
  </si>
  <si>
    <t>0805W8F4702T5E</t>
  </si>
  <si>
    <t>R11</t>
  </si>
  <si>
    <t>R12</t>
  </si>
  <si>
    <t>1M</t>
  </si>
  <si>
    <t>C17514</t>
  </si>
  <si>
    <t>0805W8F1004T5E</t>
  </si>
  <si>
    <t>R13</t>
  </si>
  <si>
    <t>R14</t>
  </si>
  <si>
    <t>R15</t>
  </si>
  <si>
    <t>100K</t>
  </si>
  <si>
    <t>C17407</t>
  </si>
  <si>
    <t>Original part is not available, substitute we will supply is 0805W8F1003T5E</t>
  </si>
  <si>
    <t>R16</t>
  </si>
  <si>
    <t>R4</t>
  </si>
  <si>
    <t>1K</t>
  </si>
  <si>
    <t>C17513</t>
  </si>
  <si>
    <t>R5</t>
  </si>
  <si>
    <t>R6</t>
  </si>
  <si>
    <t>R7</t>
  </si>
  <si>
    <t>R8</t>
  </si>
  <si>
    <t>R9</t>
  </si>
  <si>
    <t>SW1</t>
  </si>
  <si>
    <t>SW_DIP_x04</t>
  </si>
  <si>
    <t>Switch:SW_DIP_x04</t>
  </si>
  <si>
    <t>Button_Switch_SMD:SW_DIP_SPSTx04_Slide_6.7x11.72mm_W8.61mm_P2.54mm_LowProfile</t>
  </si>
  <si>
    <t>4x DIP Switch, Single Pole Single Throw (SPST) switch, small symbol</t>
  </si>
  <si>
    <t>MULTICOMP PRO</t>
  </si>
  <si>
    <t xml:space="preserve">MCDM(R)-04-T </t>
  </si>
  <si>
    <t>MCDM(R)-04-T</t>
  </si>
  <si>
    <t>SW2</t>
  </si>
  <si>
    <t>SW_SPST</t>
  </si>
  <si>
    <t>Switch:SW_SPST</t>
  </si>
  <si>
    <t>Button_Switch_THT:SW_CuK_JS202011AQN_DPDT_Angled</t>
  </si>
  <si>
    <t>Single Pole Single Throw (SPST) switch</t>
  </si>
  <si>
    <t>C &amp; K COMPONENTS</t>
  </si>
  <si>
    <t>JS202011AQN</t>
  </si>
  <si>
    <t>PTH</t>
  </si>
  <si>
    <t>U1</t>
  </si>
  <si>
    <t>PIC16F18344-SO</t>
  </si>
  <si>
    <t>BANKSIA_BYTES_SYMBOLS:PIC16F18344-SOIC</t>
  </si>
  <si>
    <t>Package_SO:SSOP-20_5.3x7.2mm_P0.65mm</t>
  </si>
  <si>
    <t>4096W FLASH, 512B RAM, 256B EEPROM, SOIC-20</t>
  </si>
  <si>
    <t>C144347</t>
  </si>
  <si>
    <t>MICROCHIP</t>
  </si>
  <si>
    <t>PIC16F18344-E/SS</t>
  </si>
  <si>
    <t>U2</t>
  </si>
  <si>
    <t>CH340G</t>
  </si>
  <si>
    <t>BANKSIA_BYTES_SYMBOLS:CH340G</t>
  </si>
  <si>
    <t>Package_SO:SOIC-16_3.9x9.9mm_P1.27mm</t>
  </si>
  <si>
    <t>USB serial converter, UART, SOIC-16</t>
  </si>
  <si>
    <t>C14267</t>
  </si>
  <si>
    <t>Jiangsu Qin Heng</t>
  </si>
  <si>
    <t>SOIC-16</t>
  </si>
  <si>
    <t>U3</t>
  </si>
  <si>
    <t>PS2501-1</t>
  </si>
  <si>
    <t>BANKSIA_BYTES_SYMBOLS:PS2501-1</t>
  </si>
  <si>
    <t>Package_SO:SOIC-4_4.55x2.6mm_P1.27mm</t>
  </si>
  <si>
    <t>DC Optocoupler, Vce 80V, SOP4</t>
  </si>
  <si>
    <t>C51825</t>
  </si>
  <si>
    <t>RENESAS</t>
  </si>
  <si>
    <t>PS2501L-1-F3-A</t>
  </si>
  <si>
    <t>U4</t>
  </si>
  <si>
    <t>IP4220CZ6</t>
  </si>
  <si>
    <t>BANKSIA_BYTES_SYMBOLS:IP4220CZ6</t>
  </si>
  <si>
    <t>BANKSIA_BYTES_FOOTPRINTS:SOT457</t>
  </si>
  <si>
    <t>Dual USB 2.0 integrated ESD protection</t>
  </si>
  <si>
    <t>C282546</t>
  </si>
  <si>
    <t>Nexperia</t>
  </si>
  <si>
    <t>IP4220CZ6,125</t>
  </si>
  <si>
    <t>SOT457</t>
  </si>
  <si>
    <t>U5</t>
  </si>
  <si>
    <t>U6</t>
  </si>
  <si>
    <t>AMS1117-3.3</t>
  </si>
  <si>
    <t>Regulator_Linear:AMS1117-3.3</t>
  </si>
  <si>
    <t>Package_TO_SOT_SMD:SOT-223-3_TabPin2</t>
  </si>
  <si>
    <t>1A Low Dropout regulator, positive, 3.3V fixed output, SOT-223</t>
  </si>
  <si>
    <t>C6186</t>
  </si>
  <si>
    <t>SOT-223-3</t>
  </si>
  <si>
    <t>Y1</t>
  </si>
  <si>
    <t>12MHz</t>
  </si>
  <si>
    <t>Device:Crystal_GND2_Small</t>
  </si>
  <si>
    <t>Crystal:Crystal_SMD_3225-4Pin_3.2x2.5mm</t>
  </si>
  <si>
    <t>Three pin crystal, GND on pin 2, small symbol</t>
  </si>
  <si>
    <t>C9002</t>
  </si>
  <si>
    <t>SMD-3225_4P</t>
  </si>
  <si>
    <t>X322512MSB4SI</t>
  </si>
  <si>
    <t>Tom Comments</t>
  </si>
  <si>
    <t>this is good</t>
  </si>
  <si>
    <t>Connector:AudioJack3</t>
  </si>
  <si>
    <t>Connector_Audio:Jack_3.5mm_CUI_SJ-3523-SMT_Horizontal</t>
  </si>
  <si>
    <t>Audio Jack, 3 Poles (Stereo / TRS)</t>
  </si>
  <si>
    <t/>
  </si>
  <si>
    <t>CUI Devices</t>
  </si>
  <si>
    <t>SJ-3523-SMT-TR</t>
  </si>
  <si>
    <t>This part has been updated (19/11/2020)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</si>
</sst>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0;\-\$#,##0.000"/>
  </numFmts>
  <fonts count="9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Calibri Light"/>
      <charset val="134"/>
      <scheme val="major"/>
    </font>
    <font>
      <sz val="11"/>
      <color rgb="FFFF0000"/>
      <name val="Calibri Light"/>
      <charset val="134"/>
      <scheme val="major"/>
    </font>
    <font>
      <b/>
      <sz val="10"/>
      <color theme="1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164" fontId="2" fillId="0" borderId="0" xfId="0" applyNumberFormat="1" applyFont="1" applyAlignment="1">
      <alignment horizontal="center"/>
    </xf>
    <xf numFmtId="22" fontId="2" fillId="0" borderId="0" xfId="0" applyNumberFormat="1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center"/>
    </xf>
    <xf numFmtId="0" fontId="7" fillId="3" borderId="0" xfId="0" applyFont="1" applyFill="1"/>
    <xf numFmtId="0" fontId="8" fillId="4" borderId="0" xfId="0" applyFont="1" applyFill="1"/>
    <xf numFmtId="0" fontId="8" fillId="4" borderId="0" xfId="0" applyFont="1" applyFill="1" applyAlignment="1">
      <alignment wrapText="1"/>
    </xf>
    <xf numFmtId="0" fontId="8" fillId="0" borderId="0" xfId="0" applyFont="1"/>
  </cellXfs>
  <cellStyles count="2">
    <cellStyle name="Normal" xfId="0" builtinId="0"/>
    <cellStyle name="常规 2" xfId="1" xr:uid="{00000000-0005-0000-0000-000031000000}"/>
  </cellStyles>
  <dxfs count="10"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  <dxf>
      <font>
        <sz val="10"/>
        <name val="Arial"/>
        <scheme val="none"/>
      </font>
    </dxf>
  </dxfs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J44" totalsRowShown="0">
  <autoFilter ref="A5:J44" xr:uid="{00000000-0009-0000-0100-000001000000}"/>
  <sortState xmlns:xlrd2="http://schemas.microsoft.com/office/spreadsheetml/2017/richdata2" ref="A5:J44">
    <sortCondition ref="A5:A44"/>
  </sortState>
  <tableColumns count="10">
    <tableColumn id="1" xr3:uid="{00000000-0010-0000-0000-000001000000}" name="Ref" dataDxfId="9"/>
    <tableColumn id="2" xr3:uid="{00000000-0010-0000-0000-000002000000}" name="Value" dataDxfId="8"/>
    <tableColumn id="3" xr3:uid="{00000000-0010-0000-0000-000003000000}" name="Part" dataDxfId="7"/>
    <tableColumn id="4" xr3:uid="{00000000-0010-0000-0000-000004000000}" name="Footprint" dataDxfId="6"/>
    <tableColumn id="5" xr3:uid="{00000000-0010-0000-0000-000005000000}" name="Description" dataDxfId="5"/>
    <tableColumn id="6" xr3:uid="{00000000-0010-0000-0000-000006000000}" name="LCSC" dataDxfId="4"/>
    <tableColumn id="7" xr3:uid="{00000000-0010-0000-0000-000007000000}" name="Manufacturer" dataDxfId="3"/>
    <tableColumn id="8" xr3:uid="{00000000-0010-0000-0000-000008000000}" name="MPN" dataDxfId="2"/>
    <tableColumn id="9" xr3:uid="{00000000-0010-0000-0000-000009000000}" name="Package" dataDxfId="1"/>
    <tableColumn id="10" xr3:uid="{00000000-0010-0000-0000-00000A000000}" name="Typ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D4" workbookViewId="0">
      <selection activeCell="O13" sqref="O13"/>
    </sheetView>
  </sheetViews>
  <sheetFormatPr defaultColWidth="9" defaultRowHeight="15"/>
  <cols>
    <col min="1" max="1" width="9" style="2"/>
    <col min="2" max="2" width="18.85546875" style="2" customWidth="1"/>
    <col min="3" max="3" width="16.140625" style="2" customWidth="1"/>
    <col min="4" max="4" width="30.28515625" style="2" customWidth="1"/>
    <col min="5" max="5" width="26.140625" style="2" customWidth="1"/>
    <col min="6" max="6" width="26.7109375" style="2" customWidth="1"/>
    <col min="7" max="7" width="16.28515625" style="2" customWidth="1"/>
    <col min="8" max="8" width="9" style="2"/>
    <col min="9" max="9" width="10.28515625" style="3" customWidth="1"/>
    <col min="10" max="10" width="9" style="2"/>
    <col min="11" max="11" width="26.140625" style="4" customWidth="1"/>
    <col min="12" max="12" width="11.42578125" style="5" customWidth="1"/>
    <col min="13" max="13" width="10.42578125" style="5" customWidth="1"/>
    <col min="14" max="14" width="48.85546875" style="2" customWidth="1"/>
    <col min="15" max="15" width="34.85546875" style="2" customWidth="1"/>
    <col min="16" max="16384" width="9" style="2"/>
  </cols>
  <sheetData>
    <row r="1" spans="1:15">
      <c r="A1" s="2" t="s">
        <v>0</v>
      </c>
    </row>
    <row r="2" spans="1:15">
      <c r="A2" s="2" t="s">
        <v>1</v>
      </c>
      <c r="B2" s="6">
        <v>44139.703206018501</v>
      </c>
    </row>
    <row r="5" spans="1:15" s="1" customFormat="1" ht="25.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7" t="s">
        <v>10</v>
      </c>
      <c r="J5" s="1" t="s">
        <v>11</v>
      </c>
      <c r="K5" s="8" t="s">
        <v>12</v>
      </c>
      <c r="L5" s="9" t="s">
        <v>13</v>
      </c>
      <c r="M5" s="9" t="s">
        <v>14</v>
      </c>
      <c r="N5" s="10" t="s">
        <v>15</v>
      </c>
      <c r="O5" s="17" t="s">
        <v>174</v>
      </c>
    </row>
    <row r="6" spans="1:15" s="1" customFormat="1" ht="12.75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  <c r="F6" s="1" t="s">
        <v>21</v>
      </c>
      <c r="I6" s="7">
        <v>603</v>
      </c>
      <c r="J6" s="1" t="s">
        <v>22</v>
      </c>
      <c r="K6" s="11" t="s">
        <v>23</v>
      </c>
      <c r="L6" s="12">
        <v>5.2499999999999998E-2</v>
      </c>
      <c r="M6" s="12">
        <f>L6*10</f>
        <v>0.52500000000000002</v>
      </c>
    </row>
    <row r="7" spans="1:15" s="1" customFormat="1" ht="12.75">
      <c r="A7" s="1" t="s">
        <v>24</v>
      </c>
      <c r="B7" s="1" t="s">
        <v>25</v>
      </c>
      <c r="C7" s="1" t="s">
        <v>18</v>
      </c>
      <c r="D7" s="1" t="s">
        <v>19</v>
      </c>
      <c r="E7" s="1" t="s">
        <v>20</v>
      </c>
      <c r="F7" s="1" t="s">
        <v>26</v>
      </c>
      <c r="I7" s="7">
        <v>603</v>
      </c>
      <c r="J7" s="1" t="s">
        <v>22</v>
      </c>
      <c r="K7" s="11" t="s">
        <v>27</v>
      </c>
      <c r="L7" s="12">
        <v>3.15E-2</v>
      </c>
      <c r="M7" s="12">
        <f t="shared" ref="M7:M43" si="0">L7*10</f>
        <v>0.315</v>
      </c>
    </row>
    <row r="8" spans="1:15" s="1" customFormat="1" ht="12.75">
      <c r="A8" s="1" t="s">
        <v>28</v>
      </c>
      <c r="B8" s="1" t="s">
        <v>25</v>
      </c>
      <c r="C8" s="1" t="s">
        <v>18</v>
      </c>
      <c r="D8" s="1" t="s">
        <v>19</v>
      </c>
      <c r="E8" s="1" t="s">
        <v>20</v>
      </c>
      <c r="F8" s="1" t="s">
        <v>26</v>
      </c>
      <c r="I8" s="7">
        <v>603</v>
      </c>
      <c r="J8" s="1" t="s">
        <v>22</v>
      </c>
      <c r="K8" s="11" t="s">
        <v>27</v>
      </c>
      <c r="L8" s="12">
        <v>3.15E-2</v>
      </c>
      <c r="M8" s="12">
        <f t="shared" si="0"/>
        <v>0.315</v>
      </c>
    </row>
    <row r="9" spans="1:15" s="1" customFormat="1" ht="12.75">
      <c r="A9" s="1" t="s">
        <v>29</v>
      </c>
      <c r="B9" s="1" t="s">
        <v>30</v>
      </c>
      <c r="C9" s="1" t="s">
        <v>31</v>
      </c>
      <c r="D9" s="1" t="s">
        <v>32</v>
      </c>
      <c r="E9" s="1" t="s">
        <v>33</v>
      </c>
      <c r="F9" s="1" t="s">
        <v>34</v>
      </c>
      <c r="I9" s="7" t="s">
        <v>35</v>
      </c>
      <c r="J9" s="1" t="s">
        <v>22</v>
      </c>
      <c r="K9" s="11" t="s">
        <v>36</v>
      </c>
      <c r="L9" s="12">
        <v>0.21</v>
      </c>
      <c r="M9" s="12">
        <f t="shared" si="0"/>
        <v>2.1</v>
      </c>
    </row>
    <row r="10" spans="1:15" s="1" customFormat="1" ht="12.75">
      <c r="A10" s="1" t="s">
        <v>37</v>
      </c>
      <c r="B10" s="1" t="s">
        <v>30</v>
      </c>
      <c r="C10" s="1" t="s">
        <v>31</v>
      </c>
      <c r="D10" s="1" t="s">
        <v>32</v>
      </c>
      <c r="E10" s="1" t="s">
        <v>33</v>
      </c>
      <c r="F10" s="1" t="s">
        <v>34</v>
      </c>
      <c r="I10" s="7" t="s">
        <v>35</v>
      </c>
      <c r="J10" s="1" t="s">
        <v>22</v>
      </c>
      <c r="K10" s="11" t="s">
        <v>36</v>
      </c>
      <c r="L10" s="12">
        <v>0.21</v>
      </c>
      <c r="M10" s="12">
        <f t="shared" si="0"/>
        <v>2.1</v>
      </c>
    </row>
    <row r="11" spans="1:15" s="1" customFormat="1" ht="12.75">
      <c r="A11" s="1" t="s">
        <v>38</v>
      </c>
      <c r="B11" s="1" t="s">
        <v>17</v>
      </c>
      <c r="C11" s="1" t="s">
        <v>39</v>
      </c>
      <c r="D11" s="1" t="s">
        <v>19</v>
      </c>
      <c r="E11" s="1" t="s">
        <v>40</v>
      </c>
      <c r="F11" s="1" t="s">
        <v>21</v>
      </c>
      <c r="I11" s="7">
        <v>603</v>
      </c>
      <c r="J11" s="1" t="s">
        <v>22</v>
      </c>
      <c r="K11" s="11" t="s">
        <v>23</v>
      </c>
      <c r="L11" s="12">
        <v>5.2499999999999998E-2</v>
      </c>
      <c r="M11" s="12">
        <f t="shared" si="0"/>
        <v>0.52500000000000002</v>
      </c>
    </row>
    <row r="12" spans="1:15" s="1" customFormat="1" ht="12.75">
      <c r="A12" s="1" t="s">
        <v>41</v>
      </c>
      <c r="B12" s="1" t="s">
        <v>42</v>
      </c>
      <c r="C12" s="1" t="s">
        <v>43</v>
      </c>
      <c r="D12" s="1" t="s">
        <v>44</v>
      </c>
      <c r="E12" s="1" t="s">
        <v>45</v>
      </c>
      <c r="F12" s="1" t="s">
        <v>46</v>
      </c>
      <c r="I12" s="7" t="s">
        <v>47</v>
      </c>
      <c r="J12" s="1" t="s">
        <v>22</v>
      </c>
      <c r="K12" s="11" t="s">
        <v>42</v>
      </c>
      <c r="L12" s="12">
        <v>0.105</v>
      </c>
      <c r="M12" s="12">
        <f t="shared" si="0"/>
        <v>1.05</v>
      </c>
    </row>
    <row r="13" spans="1:15" s="1" customFormat="1" ht="25.5">
      <c r="A13" s="1" t="s">
        <v>48</v>
      </c>
      <c r="B13" s="1" t="s">
        <v>49</v>
      </c>
      <c r="C13" s="1" t="s">
        <v>176</v>
      </c>
      <c r="D13" s="1" t="s">
        <v>177</v>
      </c>
      <c r="E13" s="1" t="s">
        <v>178</v>
      </c>
      <c r="F13" s="1" t="s">
        <v>179</v>
      </c>
      <c r="G13" s="1" t="s">
        <v>180</v>
      </c>
      <c r="H13" s="1" t="s">
        <v>181</v>
      </c>
      <c r="I13" s="7"/>
      <c r="J13" s="20" t="s">
        <v>22</v>
      </c>
      <c r="K13" s="11"/>
      <c r="L13" s="12"/>
      <c r="M13" s="13"/>
      <c r="N13" s="14"/>
      <c r="O13" s="19" t="s">
        <v>182</v>
      </c>
    </row>
    <row r="14" spans="1:15" s="1" customFormat="1" ht="12.75">
      <c r="A14" s="1" t="s">
        <v>50</v>
      </c>
      <c r="B14" s="1" t="s">
        <v>51</v>
      </c>
      <c r="C14" s="1" t="s">
        <v>52</v>
      </c>
      <c r="D14" s="1" t="s">
        <v>53</v>
      </c>
      <c r="E14" s="1" t="s">
        <v>54</v>
      </c>
      <c r="G14" s="1" t="s">
        <v>55</v>
      </c>
      <c r="H14" s="1" t="s">
        <v>56</v>
      </c>
      <c r="I14" s="7"/>
      <c r="J14" s="1" t="s">
        <v>57</v>
      </c>
      <c r="K14" s="11" t="s">
        <v>56</v>
      </c>
      <c r="L14" s="12">
        <v>0.94499999999999995</v>
      </c>
      <c r="M14" s="12">
        <f t="shared" si="0"/>
        <v>9.4499999999999993</v>
      </c>
      <c r="N14" s="1" t="s">
        <v>58</v>
      </c>
    </row>
    <row r="15" spans="1:15" s="1" customFormat="1" ht="12.75">
      <c r="A15" s="1" t="s">
        <v>59</v>
      </c>
      <c r="B15" s="1" t="s">
        <v>60</v>
      </c>
      <c r="C15" s="1" t="s">
        <v>61</v>
      </c>
      <c r="D15" s="1" t="s">
        <v>62</v>
      </c>
      <c r="E15" s="1" t="s">
        <v>63</v>
      </c>
      <c r="F15" s="1" t="s">
        <v>64</v>
      </c>
      <c r="G15" s="1" t="s">
        <v>65</v>
      </c>
      <c r="H15" s="1" t="s">
        <v>60</v>
      </c>
      <c r="I15" s="7" t="s">
        <v>66</v>
      </c>
      <c r="J15" s="1" t="s">
        <v>22</v>
      </c>
      <c r="K15" s="11" t="s">
        <v>60</v>
      </c>
      <c r="L15" s="12">
        <v>0.105</v>
      </c>
      <c r="M15" s="12">
        <f t="shared" si="0"/>
        <v>1.05</v>
      </c>
    </row>
    <row r="16" spans="1:15" s="1" customFormat="1" ht="12.75">
      <c r="A16" s="1" t="s">
        <v>67</v>
      </c>
      <c r="B16" s="1" t="s">
        <v>60</v>
      </c>
      <c r="C16" s="1" t="s">
        <v>61</v>
      </c>
      <c r="D16" s="1" t="s">
        <v>62</v>
      </c>
      <c r="E16" s="1" t="s">
        <v>63</v>
      </c>
      <c r="F16" s="1" t="s">
        <v>64</v>
      </c>
      <c r="G16" s="1" t="s">
        <v>65</v>
      </c>
      <c r="H16" s="1" t="s">
        <v>60</v>
      </c>
      <c r="I16" s="7" t="s">
        <v>66</v>
      </c>
      <c r="J16" s="1" t="s">
        <v>22</v>
      </c>
      <c r="K16" s="11" t="s">
        <v>60</v>
      </c>
      <c r="L16" s="12">
        <v>0.105</v>
      </c>
      <c r="M16" s="12">
        <f t="shared" si="0"/>
        <v>1.05</v>
      </c>
    </row>
    <row r="17" spans="1:15" s="1" customFormat="1" ht="12.75">
      <c r="A17" s="1" t="s">
        <v>68</v>
      </c>
      <c r="B17" s="1" t="s">
        <v>69</v>
      </c>
      <c r="C17" s="1" t="s">
        <v>70</v>
      </c>
      <c r="D17" s="1" t="s">
        <v>62</v>
      </c>
      <c r="E17" s="1" t="s">
        <v>71</v>
      </c>
      <c r="F17" s="1" t="s">
        <v>72</v>
      </c>
      <c r="G17" s="1" t="s">
        <v>73</v>
      </c>
      <c r="H17" s="1" t="s">
        <v>69</v>
      </c>
      <c r="I17" s="7" t="s">
        <v>66</v>
      </c>
      <c r="J17" s="1" t="s">
        <v>22</v>
      </c>
      <c r="K17" s="11" t="s">
        <v>69</v>
      </c>
      <c r="L17" s="12">
        <v>0.21</v>
      </c>
      <c r="M17" s="12">
        <f t="shared" si="0"/>
        <v>2.1</v>
      </c>
    </row>
    <row r="18" spans="1:15" s="1" customFormat="1" ht="12.75">
      <c r="A18" s="1" t="s">
        <v>74</v>
      </c>
      <c r="B18" s="1" t="s">
        <v>69</v>
      </c>
      <c r="C18" s="1" t="s">
        <v>70</v>
      </c>
      <c r="D18" s="1" t="s">
        <v>62</v>
      </c>
      <c r="E18" s="1" t="s">
        <v>71</v>
      </c>
      <c r="F18" s="1" t="s">
        <v>72</v>
      </c>
      <c r="G18" s="1" t="s">
        <v>73</v>
      </c>
      <c r="H18" s="1" t="s">
        <v>69</v>
      </c>
      <c r="I18" s="7" t="s">
        <v>66</v>
      </c>
      <c r="J18" s="1" t="s">
        <v>22</v>
      </c>
      <c r="K18" s="11" t="s">
        <v>69</v>
      </c>
      <c r="L18" s="12">
        <v>0.21</v>
      </c>
      <c r="M18" s="12">
        <f t="shared" si="0"/>
        <v>2.1</v>
      </c>
    </row>
    <row r="19" spans="1:15" s="1" customFormat="1" ht="12.75">
      <c r="A19" s="1" t="s">
        <v>75</v>
      </c>
      <c r="B19" s="1" t="s">
        <v>60</v>
      </c>
      <c r="C19" s="1" t="s">
        <v>61</v>
      </c>
      <c r="D19" s="1" t="s">
        <v>62</v>
      </c>
      <c r="E19" s="1" t="s">
        <v>63</v>
      </c>
      <c r="F19" s="1" t="s">
        <v>64</v>
      </c>
      <c r="G19" s="1" t="s">
        <v>65</v>
      </c>
      <c r="H19" s="1" t="s">
        <v>60</v>
      </c>
      <c r="I19" s="7" t="s">
        <v>66</v>
      </c>
      <c r="J19" s="1" t="s">
        <v>22</v>
      </c>
      <c r="K19" s="11" t="s">
        <v>60</v>
      </c>
      <c r="L19" s="12">
        <v>0.105</v>
      </c>
      <c r="M19" s="12">
        <f t="shared" si="0"/>
        <v>1.05</v>
      </c>
    </row>
    <row r="20" spans="1:15" s="1" customFormat="1" ht="12.75">
      <c r="A20" s="1" t="s">
        <v>76</v>
      </c>
      <c r="B20" s="1" t="s">
        <v>60</v>
      </c>
      <c r="C20" s="1" t="s">
        <v>61</v>
      </c>
      <c r="D20" s="1" t="s">
        <v>62</v>
      </c>
      <c r="E20" s="1" t="s">
        <v>63</v>
      </c>
      <c r="F20" s="1" t="s">
        <v>64</v>
      </c>
      <c r="G20" s="1" t="s">
        <v>65</v>
      </c>
      <c r="H20" s="1" t="s">
        <v>60</v>
      </c>
      <c r="I20" s="7" t="s">
        <v>66</v>
      </c>
      <c r="J20" s="1" t="s">
        <v>22</v>
      </c>
      <c r="K20" s="11" t="s">
        <v>60</v>
      </c>
      <c r="L20" s="12">
        <v>0.105</v>
      </c>
      <c r="M20" s="12">
        <f t="shared" si="0"/>
        <v>1.05</v>
      </c>
    </row>
    <row r="21" spans="1:15" s="1" customFormat="1" ht="12.75">
      <c r="A21" s="1" t="s">
        <v>77</v>
      </c>
      <c r="B21" s="1" t="s">
        <v>78</v>
      </c>
      <c r="C21" s="1" t="s">
        <v>79</v>
      </c>
      <c r="D21" s="1" t="s">
        <v>80</v>
      </c>
      <c r="E21" s="1" t="s">
        <v>81</v>
      </c>
      <c r="F21" s="1" t="s">
        <v>82</v>
      </c>
      <c r="G21" s="1" t="s">
        <v>83</v>
      </c>
      <c r="I21" s="7">
        <v>805</v>
      </c>
      <c r="J21" s="1" t="s">
        <v>22</v>
      </c>
      <c r="K21" s="11" t="s">
        <v>84</v>
      </c>
      <c r="L21" s="12">
        <v>3.15E-2</v>
      </c>
      <c r="M21" s="12">
        <f t="shared" si="0"/>
        <v>0.315</v>
      </c>
    </row>
    <row r="22" spans="1:15" s="1" customFormat="1" ht="12.75">
      <c r="A22" s="1" t="s">
        <v>85</v>
      </c>
      <c r="B22" s="1" t="s">
        <v>86</v>
      </c>
      <c r="C22" s="1" t="s">
        <v>79</v>
      </c>
      <c r="D22" s="1" t="s">
        <v>80</v>
      </c>
      <c r="E22" s="1" t="s">
        <v>81</v>
      </c>
      <c r="F22" s="1" t="s">
        <v>87</v>
      </c>
      <c r="G22" s="1" t="s">
        <v>83</v>
      </c>
      <c r="I22" s="7">
        <v>805</v>
      </c>
      <c r="J22" s="1" t="s">
        <v>22</v>
      </c>
      <c r="K22" s="11" t="s">
        <v>88</v>
      </c>
      <c r="L22" s="12">
        <v>3.15E-2</v>
      </c>
      <c r="M22" s="12">
        <f t="shared" si="0"/>
        <v>0.315</v>
      </c>
    </row>
    <row r="23" spans="1:15" s="1" customFormat="1" ht="12.75">
      <c r="A23" s="1" t="s">
        <v>89</v>
      </c>
      <c r="B23" s="1" t="s">
        <v>86</v>
      </c>
      <c r="C23" s="1" t="s">
        <v>79</v>
      </c>
      <c r="D23" s="1" t="s">
        <v>80</v>
      </c>
      <c r="E23" s="1" t="s">
        <v>81</v>
      </c>
      <c r="F23" s="1" t="s">
        <v>87</v>
      </c>
      <c r="G23" s="1" t="s">
        <v>83</v>
      </c>
      <c r="I23" s="7">
        <v>805</v>
      </c>
      <c r="J23" s="1" t="s">
        <v>22</v>
      </c>
      <c r="K23" s="11" t="s">
        <v>88</v>
      </c>
      <c r="L23" s="12">
        <v>3.15E-2</v>
      </c>
      <c r="M23" s="12">
        <f t="shared" si="0"/>
        <v>0.315</v>
      </c>
    </row>
    <row r="24" spans="1:15" s="1" customFormat="1" ht="12.75">
      <c r="A24" s="1" t="s">
        <v>90</v>
      </c>
      <c r="B24" s="1" t="s">
        <v>91</v>
      </c>
      <c r="C24" s="1" t="s">
        <v>79</v>
      </c>
      <c r="D24" s="1" t="s">
        <v>80</v>
      </c>
      <c r="E24" s="1" t="s">
        <v>81</v>
      </c>
      <c r="F24" s="1" t="s">
        <v>92</v>
      </c>
      <c r="G24" s="1" t="s">
        <v>83</v>
      </c>
      <c r="I24" s="7">
        <v>805</v>
      </c>
      <c r="J24" s="1" t="s">
        <v>22</v>
      </c>
      <c r="K24" s="11" t="s">
        <v>93</v>
      </c>
      <c r="L24" s="12">
        <v>3.15E-2</v>
      </c>
      <c r="M24" s="12">
        <f t="shared" si="0"/>
        <v>0.315</v>
      </c>
    </row>
    <row r="25" spans="1:15" s="1" customFormat="1" ht="12.75">
      <c r="A25" s="1" t="s">
        <v>94</v>
      </c>
      <c r="B25" s="1" t="s">
        <v>86</v>
      </c>
      <c r="C25" s="1" t="s">
        <v>79</v>
      </c>
      <c r="D25" s="1" t="s">
        <v>80</v>
      </c>
      <c r="E25" s="1" t="s">
        <v>81</v>
      </c>
      <c r="F25" s="1" t="s">
        <v>87</v>
      </c>
      <c r="G25" s="1" t="s">
        <v>83</v>
      </c>
      <c r="I25" s="7">
        <v>805</v>
      </c>
      <c r="J25" s="1" t="s">
        <v>22</v>
      </c>
      <c r="K25" s="11" t="s">
        <v>88</v>
      </c>
      <c r="L25" s="12">
        <v>3.15E-2</v>
      </c>
      <c r="M25" s="12">
        <f t="shared" si="0"/>
        <v>0.315</v>
      </c>
    </row>
    <row r="26" spans="1:15" s="1" customFormat="1" ht="12.75">
      <c r="A26" s="1" t="s">
        <v>95</v>
      </c>
      <c r="B26" s="1" t="s">
        <v>78</v>
      </c>
      <c r="C26" s="1" t="s">
        <v>79</v>
      </c>
      <c r="D26" s="1" t="s">
        <v>80</v>
      </c>
      <c r="E26" s="1" t="s">
        <v>81</v>
      </c>
      <c r="F26" s="1" t="s">
        <v>82</v>
      </c>
      <c r="G26" s="1" t="s">
        <v>83</v>
      </c>
      <c r="I26" s="7">
        <v>805</v>
      </c>
      <c r="J26" s="1" t="s">
        <v>22</v>
      </c>
      <c r="K26" s="11" t="s">
        <v>84</v>
      </c>
      <c r="L26" s="12">
        <v>3.15E-2</v>
      </c>
      <c r="M26" s="12">
        <f t="shared" si="0"/>
        <v>0.315</v>
      </c>
    </row>
    <row r="27" spans="1:15" s="1" customFormat="1" ht="25.5">
      <c r="A27" s="1" t="s">
        <v>96</v>
      </c>
      <c r="B27" s="1" t="s">
        <v>97</v>
      </c>
      <c r="C27" s="1" t="s">
        <v>79</v>
      </c>
      <c r="D27" s="1" t="s">
        <v>80</v>
      </c>
      <c r="E27" s="1" t="s">
        <v>81</v>
      </c>
      <c r="F27" s="1" t="s">
        <v>98</v>
      </c>
      <c r="G27" s="1" t="s">
        <v>83</v>
      </c>
      <c r="I27" s="7">
        <v>805</v>
      </c>
      <c r="J27" s="1" t="s">
        <v>22</v>
      </c>
      <c r="K27" s="11"/>
      <c r="L27" s="12">
        <v>3.15E-2</v>
      </c>
      <c r="M27" s="12">
        <f t="shared" si="0"/>
        <v>0.315</v>
      </c>
      <c r="N27" s="15" t="s">
        <v>99</v>
      </c>
      <c r="O27" s="18" t="s">
        <v>175</v>
      </c>
    </row>
    <row r="28" spans="1:15" s="1" customFormat="1" ht="12.75">
      <c r="A28" s="1" t="s">
        <v>100</v>
      </c>
      <c r="B28" s="1" t="s">
        <v>78</v>
      </c>
      <c r="C28" s="1" t="s">
        <v>79</v>
      </c>
      <c r="D28" s="1" t="s">
        <v>80</v>
      </c>
      <c r="E28" s="1" t="s">
        <v>81</v>
      </c>
      <c r="F28" s="1" t="s">
        <v>82</v>
      </c>
      <c r="G28" s="1" t="s">
        <v>83</v>
      </c>
      <c r="I28" s="7">
        <v>805</v>
      </c>
      <c r="J28" s="1" t="s">
        <v>22</v>
      </c>
      <c r="K28" s="11" t="s">
        <v>84</v>
      </c>
      <c r="L28" s="12">
        <v>3.15E-2</v>
      </c>
      <c r="M28" s="12">
        <f t="shared" si="0"/>
        <v>0.315</v>
      </c>
    </row>
    <row r="29" spans="1:15" s="1" customFormat="1" ht="12.75">
      <c r="A29" s="1" t="s">
        <v>101</v>
      </c>
      <c r="B29" s="1" t="s">
        <v>102</v>
      </c>
      <c r="C29" s="1" t="s">
        <v>79</v>
      </c>
      <c r="D29" s="1" t="s">
        <v>80</v>
      </c>
      <c r="E29" s="1" t="s">
        <v>81</v>
      </c>
      <c r="F29" s="1" t="s">
        <v>103</v>
      </c>
      <c r="G29" s="1" t="s">
        <v>83</v>
      </c>
      <c r="I29" s="7">
        <v>805</v>
      </c>
      <c r="J29" s="1" t="s">
        <v>22</v>
      </c>
      <c r="K29" s="11" t="s">
        <v>88</v>
      </c>
      <c r="L29" s="12">
        <v>3.15E-2</v>
      </c>
      <c r="M29" s="12">
        <f t="shared" si="0"/>
        <v>0.315</v>
      </c>
    </row>
    <row r="30" spans="1:15" s="1" customFormat="1" ht="12.75">
      <c r="A30" s="1" t="s">
        <v>104</v>
      </c>
      <c r="B30" s="1" t="s">
        <v>102</v>
      </c>
      <c r="C30" s="1" t="s">
        <v>79</v>
      </c>
      <c r="D30" s="1" t="s">
        <v>80</v>
      </c>
      <c r="E30" s="1" t="s">
        <v>81</v>
      </c>
      <c r="F30" s="1" t="s">
        <v>103</v>
      </c>
      <c r="G30" s="1" t="s">
        <v>83</v>
      </c>
      <c r="I30" s="7">
        <v>805</v>
      </c>
      <c r="J30" s="1" t="s">
        <v>22</v>
      </c>
      <c r="K30" s="11" t="s">
        <v>88</v>
      </c>
      <c r="L30" s="12">
        <v>3.15E-2</v>
      </c>
      <c r="M30" s="12">
        <f t="shared" si="0"/>
        <v>0.315</v>
      </c>
    </row>
    <row r="31" spans="1:15" s="1" customFormat="1" ht="12.75">
      <c r="A31" s="1" t="s">
        <v>105</v>
      </c>
      <c r="B31" s="1" t="s">
        <v>102</v>
      </c>
      <c r="C31" s="1" t="s">
        <v>79</v>
      </c>
      <c r="D31" s="1" t="s">
        <v>80</v>
      </c>
      <c r="E31" s="1" t="s">
        <v>81</v>
      </c>
      <c r="F31" s="1" t="s">
        <v>103</v>
      </c>
      <c r="G31" s="1" t="s">
        <v>83</v>
      </c>
      <c r="I31" s="7">
        <v>805</v>
      </c>
      <c r="J31" s="1" t="s">
        <v>22</v>
      </c>
      <c r="K31" s="11" t="s">
        <v>88</v>
      </c>
      <c r="L31" s="12">
        <v>3.15E-2</v>
      </c>
      <c r="M31" s="12">
        <f t="shared" si="0"/>
        <v>0.315</v>
      </c>
    </row>
    <row r="32" spans="1:15" s="1" customFormat="1" ht="12.75">
      <c r="A32" s="1" t="s">
        <v>106</v>
      </c>
      <c r="B32" s="1" t="s">
        <v>78</v>
      </c>
      <c r="C32" s="1" t="s">
        <v>79</v>
      </c>
      <c r="D32" s="1" t="s">
        <v>80</v>
      </c>
      <c r="E32" s="1" t="s">
        <v>81</v>
      </c>
      <c r="F32" s="1" t="s">
        <v>82</v>
      </c>
      <c r="G32" s="1" t="s">
        <v>83</v>
      </c>
      <c r="I32" s="7">
        <v>805</v>
      </c>
      <c r="J32" s="1" t="s">
        <v>22</v>
      </c>
      <c r="K32" s="11" t="s">
        <v>84</v>
      </c>
      <c r="L32" s="12">
        <v>3.15E-2</v>
      </c>
      <c r="M32" s="12">
        <f t="shared" si="0"/>
        <v>0.315</v>
      </c>
    </row>
    <row r="33" spans="1:14" s="1" customFormat="1" ht="12.75">
      <c r="A33" s="1" t="s">
        <v>107</v>
      </c>
      <c r="B33" s="1" t="s">
        <v>102</v>
      </c>
      <c r="C33" s="1" t="s">
        <v>79</v>
      </c>
      <c r="D33" s="1" t="s">
        <v>80</v>
      </c>
      <c r="E33" s="1" t="s">
        <v>81</v>
      </c>
      <c r="F33" s="1" t="s">
        <v>103</v>
      </c>
      <c r="G33" s="1" t="s">
        <v>83</v>
      </c>
      <c r="I33" s="7">
        <v>805</v>
      </c>
      <c r="J33" s="1" t="s">
        <v>22</v>
      </c>
      <c r="K33" s="11" t="s">
        <v>88</v>
      </c>
      <c r="L33" s="12">
        <v>3.15E-2</v>
      </c>
      <c r="M33" s="12">
        <f t="shared" si="0"/>
        <v>0.315</v>
      </c>
    </row>
    <row r="34" spans="1:14" s="1" customFormat="1" ht="12.75">
      <c r="A34" s="1" t="s">
        <v>108</v>
      </c>
      <c r="B34" s="1" t="s">
        <v>91</v>
      </c>
      <c r="C34" s="1" t="s">
        <v>79</v>
      </c>
      <c r="D34" s="1" t="s">
        <v>80</v>
      </c>
      <c r="E34" s="1" t="s">
        <v>81</v>
      </c>
      <c r="F34" s="1" t="s">
        <v>92</v>
      </c>
      <c r="G34" s="1" t="s">
        <v>83</v>
      </c>
      <c r="I34" s="7">
        <v>805</v>
      </c>
      <c r="J34" s="1" t="s">
        <v>22</v>
      </c>
      <c r="K34" s="11" t="s">
        <v>93</v>
      </c>
      <c r="L34" s="12">
        <v>3.15E-2</v>
      </c>
      <c r="M34" s="12">
        <f t="shared" si="0"/>
        <v>0.315</v>
      </c>
    </row>
    <row r="35" spans="1:14" s="1" customFormat="1" ht="12.75">
      <c r="A35" s="1" t="s">
        <v>109</v>
      </c>
      <c r="B35" s="1" t="s">
        <v>110</v>
      </c>
      <c r="C35" s="1" t="s">
        <v>111</v>
      </c>
      <c r="D35" s="1" t="s">
        <v>112</v>
      </c>
      <c r="E35" s="1" t="s">
        <v>113</v>
      </c>
      <c r="G35" s="1" t="s">
        <v>114</v>
      </c>
      <c r="H35" s="1" t="s">
        <v>115</v>
      </c>
      <c r="I35" s="7"/>
      <c r="J35" s="1" t="s">
        <v>22</v>
      </c>
      <c r="K35" s="11" t="s">
        <v>116</v>
      </c>
      <c r="L35" s="12">
        <v>1.155</v>
      </c>
      <c r="M35" s="12">
        <f t="shared" si="0"/>
        <v>11.55</v>
      </c>
      <c r="N35" s="1" t="s">
        <v>58</v>
      </c>
    </row>
    <row r="36" spans="1:14" s="1" customFormat="1" ht="12.75">
      <c r="A36" s="1" t="s">
        <v>117</v>
      </c>
      <c r="B36" s="1" t="s">
        <v>118</v>
      </c>
      <c r="C36" s="1" t="s">
        <v>119</v>
      </c>
      <c r="D36" s="1" t="s">
        <v>120</v>
      </c>
      <c r="E36" s="1" t="s">
        <v>121</v>
      </c>
      <c r="G36" s="1" t="s">
        <v>122</v>
      </c>
      <c r="H36" s="1" t="s">
        <v>123</v>
      </c>
      <c r="I36" s="7"/>
      <c r="J36" s="1" t="s">
        <v>124</v>
      </c>
      <c r="K36" s="11" t="s">
        <v>123</v>
      </c>
      <c r="L36" s="12">
        <v>0.73499999999999999</v>
      </c>
      <c r="M36" s="12">
        <f t="shared" si="0"/>
        <v>7.35</v>
      </c>
    </row>
    <row r="37" spans="1:14" s="1" customFormat="1" ht="12.75">
      <c r="A37" s="1" t="s">
        <v>125</v>
      </c>
      <c r="B37" s="1" t="s">
        <v>126</v>
      </c>
      <c r="C37" s="1" t="s">
        <v>127</v>
      </c>
      <c r="D37" s="1" t="s">
        <v>128</v>
      </c>
      <c r="E37" s="1" t="s">
        <v>129</v>
      </c>
      <c r="F37" s="1" t="s">
        <v>130</v>
      </c>
      <c r="G37" s="1" t="s">
        <v>131</v>
      </c>
      <c r="H37" s="1" t="s">
        <v>132</v>
      </c>
      <c r="I37" s="7"/>
      <c r="J37" s="1" t="s">
        <v>22</v>
      </c>
      <c r="K37" s="11" t="s">
        <v>132</v>
      </c>
      <c r="L37" s="12">
        <v>1.365</v>
      </c>
      <c r="M37" s="12">
        <f t="shared" si="0"/>
        <v>13.65</v>
      </c>
      <c r="N37" s="1" t="s">
        <v>58</v>
      </c>
    </row>
    <row r="38" spans="1:14" s="1" customFormat="1" ht="12.75">
      <c r="A38" s="1" t="s">
        <v>133</v>
      </c>
      <c r="B38" s="1" t="s">
        <v>134</v>
      </c>
      <c r="C38" s="1" t="s">
        <v>135</v>
      </c>
      <c r="D38" s="1" t="s">
        <v>136</v>
      </c>
      <c r="E38" s="1" t="s">
        <v>137</v>
      </c>
      <c r="F38" s="1" t="s">
        <v>138</v>
      </c>
      <c r="G38" s="1" t="s">
        <v>139</v>
      </c>
      <c r="H38" s="1" t="s">
        <v>134</v>
      </c>
      <c r="I38" s="7" t="s">
        <v>140</v>
      </c>
      <c r="J38" s="1" t="s">
        <v>22</v>
      </c>
      <c r="K38" s="11" t="s">
        <v>134</v>
      </c>
      <c r="L38" s="12">
        <v>0.52500000000000002</v>
      </c>
      <c r="M38" s="12">
        <f t="shared" si="0"/>
        <v>5.25</v>
      </c>
    </row>
    <row r="39" spans="1:14" s="1" customFormat="1" ht="12.75">
      <c r="A39" s="1" t="s">
        <v>141</v>
      </c>
      <c r="B39" s="1" t="s">
        <v>142</v>
      </c>
      <c r="C39" s="1" t="s">
        <v>143</v>
      </c>
      <c r="D39" s="1" t="s">
        <v>144</v>
      </c>
      <c r="E39" s="1" t="s">
        <v>145</v>
      </c>
      <c r="F39" s="1" t="s">
        <v>146</v>
      </c>
      <c r="G39" s="1" t="s">
        <v>147</v>
      </c>
      <c r="I39" s="7" t="s">
        <v>144</v>
      </c>
      <c r="J39" s="1" t="s">
        <v>22</v>
      </c>
      <c r="K39" s="11" t="s">
        <v>148</v>
      </c>
      <c r="L39" s="12">
        <v>0.42</v>
      </c>
      <c r="M39" s="12">
        <f t="shared" si="0"/>
        <v>4.2</v>
      </c>
    </row>
    <row r="40" spans="1:14" s="1" customFormat="1" ht="12.75">
      <c r="A40" s="1" t="s">
        <v>149</v>
      </c>
      <c r="B40" s="1" t="s">
        <v>150</v>
      </c>
      <c r="C40" s="1" t="s">
        <v>151</v>
      </c>
      <c r="D40" s="1" t="s">
        <v>152</v>
      </c>
      <c r="E40" s="1" t="s">
        <v>153</v>
      </c>
      <c r="F40" s="1" t="s">
        <v>154</v>
      </c>
      <c r="G40" s="1" t="s">
        <v>155</v>
      </c>
      <c r="H40" s="1" t="s">
        <v>156</v>
      </c>
      <c r="I40" s="7" t="s">
        <v>157</v>
      </c>
      <c r="J40" s="1" t="s">
        <v>22</v>
      </c>
      <c r="K40" s="11" t="s">
        <v>156</v>
      </c>
      <c r="L40" s="12">
        <v>0.21</v>
      </c>
      <c r="M40" s="12">
        <f t="shared" si="0"/>
        <v>2.1</v>
      </c>
    </row>
    <row r="41" spans="1:14" s="1" customFormat="1" ht="12.75">
      <c r="A41" s="1" t="s">
        <v>158</v>
      </c>
      <c r="B41" s="1" t="s">
        <v>142</v>
      </c>
      <c r="C41" s="1" t="s">
        <v>143</v>
      </c>
      <c r="D41" s="1" t="s">
        <v>144</v>
      </c>
      <c r="E41" s="1" t="s">
        <v>145</v>
      </c>
      <c r="F41" s="1" t="s">
        <v>146</v>
      </c>
      <c r="G41" s="1" t="s">
        <v>147</v>
      </c>
      <c r="I41" s="7" t="s">
        <v>144</v>
      </c>
      <c r="J41" s="1" t="s">
        <v>22</v>
      </c>
      <c r="K41" s="11" t="s">
        <v>148</v>
      </c>
      <c r="L41" s="12">
        <v>0.42</v>
      </c>
      <c r="M41" s="12">
        <f t="shared" si="0"/>
        <v>4.2</v>
      </c>
    </row>
    <row r="42" spans="1:14" s="1" customFormat="1" ht="12.75">
      <c r="A42" s="1" t="s">
        <v>159</v>
      </c>
      <c r="B42" s="1" t="s">
        <v>160</v>
      </c>
      <c r="C42" s="1" t="s">
        <v>161</v>
      </c>
      <c r="D42" s="1" t="s">
        <v>162</v>
      </c>
      <c r="E42" s="1" t="s">
        <v>163</v>
      </c>
      <c r="F42" s="1" t="s">
        <v>164</v>
      </c>
      <c r="I42" s="7" t="s">
        <v>165</v>
      </c>
      <c r="J42" s="1" t="s">
        <v>22</v>
      </c>
      <c r="K42" s="11" t="s">
        <v>160</v>
      </c>
      <c r="L42" s="12">
        <v>0.21</v>
      </c>
      <c r="M42" s="12">
        <f t="shared" si="0"/>
        <v>2.1</v>
      </c>
    </row>
    <row r="43" spans="1:14" s="1" customFormat="1" ht="12.75">
      <c r="A43" s="1" t="s">
        <v>166</v>
      </c>
      <c r="B43" s="1" t="s">
        <v>167</v>
      </c>
      <c r="C43" s="1" t="s">
        <v>168</v>
      </c>
      <c r="D43" s="1" t="s">
        <v>169</v>
      </c>
      <c r="E43" s="1" t="s">
        <v>170</v>
      </c>
      <c r="F43" s="1" t="s">
        <v>171</v>
      </c>
      <c r="I43" s="7" t="s">
        <v>172</v>
      </c>
      <c r="J43" s="1" t="s">
        <v>22</v>
      </c>
      <c r="K43" s="11" t="s">
        <v>173</v>
      </c>
      <c r="L43" s="12">
        <v>0.21</v>
      </c>
      <c r="M43" s="12">
        <f t="shared" si="0"/>
        <v>2.1</v>
      </c>
    </row>
    <row r="44" spans="1:14" s="1" customFormat="1" ht="12.75">
      <c r="I44" s="7"/>
      <c r="K44" s="11"/>
      <c r="L44" s="12"/>
      <c r="M44" s="16">
        <f>SUM(M6:M43)</f>
        <v>81.690000000000012</v>
      </c>
    </row>
    <row r="45" spans="1:14" s="1" customFormat="1" ht="12.75">
      <c r="I45" s="7"/>
      <c r="K45" s="11"/>
    </row>
    <row r="46" spans="1:14">
      <c r="L46" s="2"/>
      <c r="M46" s="2"/>
    </row>
    <row r="47" spans="1:14">
      <c r="L47" s="2"/>
      <c r="M47" s="2"/>
    </row>
    <row r="48" spans="1:14">
      <c r="L48" s="2"/>
      <c r="M48" s="2"/>
    </row>
  </sheetData>
  <sortState xmlns:xlrd2="http://schemas.microsoft.com/office/spreadsheetml/2017/richdata2" ref="A6:J50">
    <sortCondition ref="A5:A50"/>
  </sortState>
  <pageMargins left="0.69930555555555596" right="0.69930555555555596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PYGMY_POSSUM_PCB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Evison</cp:lastModifiedBy>
  <dcterms:created xsi:type="dcterms:W3CDTF">2020-11-04T06:30:00Z</dcterms:created>
  <dcterms:modified xsi:type="dcterms:W3CDTF">2020-11-19T01:26:06Z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