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41" i="1"/>
  <c r="B40"/>
  <c r="B39"/>
  <c r="A34"/>
  <c r="A33"/>
  <c r="AD26"/>
  <c r="AE23"/>
  <c r="S24"/>
  <c r="M30"/>
  <c r="M29"/>
  <c r="G26"/>
  <c r="Y17"/>
  <c r="Y10"/>
  <c r="Q15"/>
  <c r="Q13"/>
  <c r="L12"/>
  <c r="G12"/>
  <c r="E12"/>
</calcChain>
</file>

<file path=xl/sharedStrings.xml><?xml version="1.0" encoding="utf-8"?>
<sst xmlns="http://schemas.openxmlformats.org/spreadsheetml/2006/main" count="103" uniqueCount="64">
  <si>
    <t>Adavance formula</t>
  </si>
  <si>
    <t>1.Index formula</t>
  </si>
  <si>
    <t>Name</t>
  </si>
  <si>
    <t>Height</t>
  </si>
  <si>
    <t>Weight</t>
  </si>
  <si>
    <t>Sailly</t>
  </si>
  <si>
    <t>Tom</t>
  </si>
  <si>
    <t>Kevin</t>
  </si>
  <si>
    <t>Amanda</t>
  </si>
  <si>
    <t>Carl</t>
  </si>
  <si>
    <t>Ned</t>
  </si>
  <si>
    <t>formula =&gt;</t>
  </si>
  <si>
    <t>INDEX(B6:C11, 4, 1)</t>
  </si>
  <si>
    <t xml:space="preserve">        =&gt;</t>
  </si>
  <si>
    <t>2. INDEX MATCH</t>
  </si>
  <si>
    <t>MATCH(F9,F6:F11,0)</t>
  </si>
  <si>
    <t>3. How to Combine INDEX and MATCH</t>
  </si>
  <si>
    <t>INDEX(K5:M11,MATCH(K8,K5:K11,0),MATCH(L5,K5:M5,0))</t>
  </si>
  <si>
    <t>increase value of height of kevin</t>
  </si>
  <si>
    <t>2. IF combined with AND / OR</t>
  </si>
  <si>
    <t>id</t>
  </si>
  <si>
    <t>salary</t>
  </si>
  <si>
    <t>IF(AND(S6&gt;=S7,S8&lt;=S9),S10,S11)</t>
  </si>
  <si>
    <t>:-</t>
  </si>
  <si>
    <t>IF(OR(S6&gt;=S7,S8&lt;=S9),S10,S11)</t>
  </si>
  <si>
    <t>3. OFFSET combined with SUM or AVERAGE Formula: :-SUM(B4:OFFSET(B4,0,E2-1))</t>
  </si>
  <si>
    <t>Sum this many numbers:-</t>
  </si>
  <si>
    <t>Solution:-</t>
  </si>
  <si>
    <t>VALUE OF A FORMULA</t>
  </si>
  <si>
    <t>4. CHOOSE</t>
  </si>
  <si>
    <t>Option1</t>
  </si>
  <si>
    <t>Option2</t>
  </si>
  <si>
    <t>Option3</t>
  </si>
  <si>
    <t>Selcetion.&gt;</t>
  </si>
  <si>
    <t>5. XNPV and XIRR</t>
  </si>
  <si>
    <t>Dates</t>
  </si>
  <si>
    <t>Cash Flows</t>
  </si>
  <si>
    <t xml:space="preserve"> </t>
  </si>
  <si>
    <t>Discount Rate</t>
  </si>
  <si>
    <t>XNPV</t>
  </si>
  <si>
    <t>XIRR</t>
  </si>
  <si>
    <t>(Xternal the Internal Rate of return)</t>
  </si>
  <si>
    <t>(External Net Present Value)</t>
  </si>
  <si>
    <t>6. SUMIF and COUNTIF Formula: -              =COUNTIF(D5:D12,”&gt;=21″)</t>
  </si>
  <si>
    <t>:-- SUMIF(O22:O27,"&gt;=13500")</t>
  </si>
  <si>
    <t>:--COUNTIF(O22:O27,"&gt;=12500")</t>
  </si>
  <si>
    <t>7. PMT and IPMT Formula:               =PMT(interest rate, # of periods, present value)</t>
  </si>
  <si>
    <t>Rate</t>
  </si>
  <si>
    <t>#Periods</t>
  </si>
  <si>
    <t>Loan Value</t>
  </si>
  <si>
    <t>PMT</t>
  </si>
  <si>
    <t>Formula</t>
  </si>
  <si>
    <t>8. LEN and TRIM Formulas: =LEN(text) and =TRIM(text)</t>
  </si>
  <si>
    <t>No extra spaces</t>
  </si>
  <si>
    <t>Example of extra saces  =tr</t>
  </si>
  <si>
    <t>9. CONCATENATE Formula: =A1&amp;” more text”</t>
  </si>
  <si>
    <t>New York</t>
  </si>
  <si>
    <t>New Delhi</t>
  </si>
  <si>
    <t>formula</t>
  </si>
  <si>
    <t>10. CELL, LEFT, MID and RIGHT functions</t>
  </si>
  <si>
    <t>External Net Present Value</t>
  </si>
  <si>
    <t>left</t>
  </si>
  <si>
    <t>mid</t>
  </si>
  <si>
    <t>right</t>
  </si>
</sst>
</file>

<file path=xl/styles.xml><?xml version="1.0" encoding="utf-8"?>
<styleSheet xmlns="http://schemas.openxmlformats.org/spreadsheetml/2006/main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6" fillId="0" borderId="0" xfId="0" applyFont="1"/>
    <xf numFmtId="9" fontId="0" fillId="0" borderId="0" xfId="0" applyNumberFormat="1"/>
    <xf numFmtId="0" fontId="7" fillId="0" borderId="0" xfId="0" applyFont="1"/>
    <xf numFmtId="0" fontId="3" fillId="0" borderId="0" xfId="0" applyFont="1"/>
    <xf numFmtId="14" fontId="0" fillId="0" borderId="0" xfId="0" applyNumberFormat="1"/>
    <xf numFmtId="165" fontId="0" fillId="0" borderId="0" xfId="3" applyNumberFormat="1" applyFont="1"/>
    <xf numFmtId="8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3" fillId="0" borderId="0" xfId="2" applyFont="1" applyAlignment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17</xdr:row>
      <xdr:rowOff>85725</xdr:rowOff>
    </xdr:from>
    <xdr:to>
      <xdr:col>29</xdr:col>
      <xdr:colOff>600075</xdr:colOff>
      <xdr:row>17</xdr:row>
      <xdr:rowOff>95250</xdr:rowOff>
    </xdr:to>
    <xdr:cxnSp macro="">
      <xdr:nvCxnSpPr>
        <xdr:cNvPr id="3" name="Straight Connector 2"/>
        <xdr:cNvCxnSpPr/>
      </xdr:nvCxnSpPr>
      <xdr:spPr>
        <a:xfrm flipV="1">
          <a:off x="76200" y="3390900"/>
          <a:ext cx="18364200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29</xdr:row>
      <xdr:rowOff>0</xdr:rowOff>
    </xdr:from>
    <xdr:to>
      <xdr:col>29</xdr:col>
      <xdr:colOff>523875</xdr:colOff>
      <xdr:row>29</xdr:row>
      <xdr:rowOff>9525</xdr:rowOff>
    </xdr:to>
    <xdr:cxnSp macro="">
      <xdr:nvCxnSpPr>
        <xdr:cNvPr id="4" name="Straight Connector 3"/>
        <xdr:cNvCxnSpPr/>
      </xdr:nvCxnSpPr>
      <xdr:spPr>
        <a:xfrm flipV="1">
          <a:off x="0" y="5676900"/>
          <a:ext cx="19507200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E41"/>
  <sheetViews>
    <sheetView tabSelected="1" topLeftCell="M1" workbookViewId="0">
      <selection activeCell="Z32" sqref="N32:Z40"/>
    </sheetView>
  </sheetViews>
  <sheetFormatPr defaultRowHeight="15"/>
  <cols>
    <col min="4" max="9" width="10.42578125" bestFit="1" customWidth="1"/>
    <col min="13" max="13" width="11.28515625" bestFit="1" customWidth="1"/>
    <col min="14" max="14" width="10.42578125" bestFit="1" customWidth="1"/>
    <col min="15" max="15" width="11.28515625" bestFit="1" customWidth="1"/>
    <col min="16" max="18" width="10.42578125" bestFit="1" customWidth="1"/>
    <col min="19" max="19" width="11.5703125" bestFit="1" customWidth="1"/>
  </cols>
  <sheetData>
    <row r="3" spans="1:29" ht="18.75">
      <c r="B3" s="22" t="s">
        <v>0</v>
      </c>
      <c r="C3" s="22"/>
      <c r="D3" s="22"/>
      <c r="E3" s="22"/>
      <c r="AA3">
        <v>3</v>
      </c>
    </row>
    <row r="4" spans="1:29" ht="14.25" customHeight="1">
      <c r="A4" s="8" t="s">
        <v>1</v>
      </c>
      <c r="B4" s="8"/>
      <c r="F4" s="2" t="s">
        <v>14</v>
      </c>
      <c r="G4" s="2"/>
      <c r="J4" s="13" t="s">
        <v>16</v>
      </c>
      <c r="Q4" s="13" t="s">
        <v>19</v>
      </c>
      <c r="R4" s="13"/>
      <c r="S4" s="13"/>
      <c r="V4" s="8" t="s">
        <v>25</v>
      </c>
      <c r="W4" s="9"/>
      <c r="X4" s="9"/>
      <c r="Y4" s="9"/>
      <c r="Z4" s="9"/>
      <c r="AA4" s="9"/>
      <c r="AB4" s="9"/>
      <c r="AC4" s="9"/>
    </row>
    <row r="5" spans="1:29">
      <c r="A5" t="s">
        <v>2</v>
      </c>
      <c r="B5" t="s">
        <v>3</v>
      </c>
      <c r="C5" t="s">
        <v>4</v>
      </c>
      <c r="F5" t="s">
        <v>2</v>
      </c>
      <c r="G5" t="s">
        <v>3</v>
      </c>
      <c r="H5" t="s">
        <v>4</v>
      </c>
      <c r="K5" t="s">
        <v>2</v>
      </c>
      <c r="L5" t="s">
        <v>3</v>
      </c>
      <c r="M5" t="s">
        <v>4</v>
      </c>
      <c r="Q5" t="s">
        <v>2</v>
      </c>
      <c r="R5" t="s">
        <v>20</v>
      </c>
      <c r="S5" t="s">
        <v>21</v>
      </c>
    </row>
    <row r="6" spans="1:29">
      <c r="A6" t="s">
        <v>5</v>
      </c>
      <c r="B6">
        <v>6.2</v>
      </c>
      <c r="C6">
        <v>185</v>
      </c>
      <c r="F6" t="s">
        <v>5</v>
      </c>
      <c r="G6">
        <v>6.2</v>
      </c>
      <c r="H6">
        <v>185</v>
      </c>
      <c r="K6" t="s">
        <v>5</v>
      </c>
      <c r="L6">
        <v>6.2</v>
      </c>
      <c r="M6">
        <v>185</v>
      </c>
      <c r="Q6" s="7" t="s">
        <v>5</v>
      </c>
      <c r="R6" s="7">
        <v>101</v>
      </c>
      <c r="S6" s="6">
        <v>12000</v>
      </c>
      <c r="W6" t="s">
        <v>26</v>
      </c>
      <c r="Z6">
        <v>3</v>
      </c>
    </row>
    <row r="7" spans="1:29">
      <c r="A7" t="s">
        <v>6</v>
      </c>
      <c r="B7">
        <v>5.9</v>
      </c>
      <c r="C7">
        <v>170</v>
      </c>
      <c r="F7" t="s">
        <v>6</v>
      </c>
      <c r="G7">
        <v>5.9</v>
      </c>
      <c r="H7">
        <v>170</v>
      </c>
      <c r="K7" t="s">
        <v>6</v>
      </c>
      <c r="L7">
        <v>5.9</v>
      </c>
      <c r="M7">
        <v>170</v>
      </c>
      <c r="Q7" s="7" t="s">
        <v>6</v>
      </c>
      <c r="R7" s="7">
        <v>102</v>
      </c>
      <c r="S7" s="6">
        <v>13000</v>
      </c>
      <c r="W7">
        <v>5</v>
      </c>
      <c r="X7">
        <v>8</v>
      </c>
      <c r="Y7">
        <v>2</v>
      </c>
      <c r="Z7">
        <v>9</v>
      </c>
      <c r="AA7">
        <v>6</v>
      </c>
      <c r="AB7">
        <v>4</v>
      </c>
    </row>
    <row r="8" spans="1:29">
      <c r="A8" t="s">
        <v>7</v>
      </c>
      <c r="B8">
        <v>5.8</v>
      </c>
      <c r="C8">
        <v>175</v>
      </c>
      <c r="F8" t="s">
        <v>7</v>
      </c>
      <c r="G8">
        <v>5.8</v>
      </c>
      <c r="H8">
        <v>175</v>
      </c>
      <c r="K8" t="s">
        <v>7</v>
      </c>
      <c r="L8">
        <v>5.8</v>
      </c>
      <c r="M8">
        <v>175</v>
      </c>
      <c r="Q8" s="7" t="s">
        <v>7</v>
      </c>
      <c r="R8" s="7">
        <v>103</v>
      </c>
      <c r="S8" s="6">
        <v>14000</v>
      </c>
    </row>
    <row r="9" spans="1:29">
      <c r="A9" t="s">
        <v>8</v>
      </c>
      <c r="B9">
        <v>5.5</v>
      </c>
      <c r="C9">
        <v>145</v>
      </c>
      <c r="F9" t="s">
        <v>8</v>
      </c>
      <c r="G9">
        <v>5.5</v>
      </c>
      <c r="H9">
        <v>145</v>
      </c>
      <c r="K9" t="s">
        <v>8</v>
      </c>
      <c r="L9">
        <v>5.5</v>
      </c>
      <c r="M9">
        <v>145</v>
      </c>
      <c r="Q9" s="7" t="s">
        <v>8</v>
      </c>
      <c r="R9" s="7">
        <v>104</v>
      </c>
      <c r="S9" s="6">
        <v>15000</v>
      </c>
      <c r="W9" t="s">
        <v>27</v>
      </c>
    </row>
    <row r="10" spans="1:29">
      <c r="A10" t="s">
        <v>9</v>
      </c>
      <c r="B10">
        <v>6.1</v>
      </c>
      <c r="C10">
        <v>210</v>
      </c>
      <c r="F10" t="s">
        <v>9</v>
      </c>
      <c r="G10">
        <v>6.1</v>
      </c>
      <c r="H10">
        <v>210</v>
      </c>
      <c r="K10" t="s">
        <v>9</v>
      </c>
      <c r="L10">
        <v>6.1</v>
      </c>
      <c r="M10">
        <v>210</v>
      </c>
      <c r="Q10" s="7" t="s">
        <v>9</v>
      </c>
      <c r="R10" s="7">
        <v>105</v>
      </c>
      <c r="S10" s="6">
        <v>16000</v>
      </c>
      <c r="Y10">
        <f ca="1">SUM(W7:OFFSET(W7,0,Z6-1))</f>
        <v>15</v>
      </c>
      <c r="Z10" s="21" t="s">
        <v>28</v>
      </c>
      <c r="AA10" s="21"/>
      <c r="AB10" s="21"/>
    </row>
    <row r="11" spans="1:29">
      <c r="A11" t="s">
        <v>10</v>
      </c>
      <c r="B11">
        <v>6</v>
      </c>
      <c r="C11">
        <v>180</v>
      </c>
      <c r="F11" t="s">
        <v>10</v>
      </c>
      <c r="G11">
        <v>6</v>
      </c>
      <c r="H11">
        <v>180</v>
      </c>
      <c r="K11" t="s">
        <v>10</v>
      </c>
      <c r="L11">
        <v>6</v>
      </c>
      <c r="M11">
        <v>180</v>
      </c>
      <c r="Q11" s="7" t="s">
        <v>10</v>
      </c>
      <c r="R11" s="7">
        <v>106</v>
      </c>
      <c r="S11" s="6">
        <v>17000</v>
      </c>
    </row>
    <row r="12" spans="1:29" ht="15.75">
      <c r="A12" s="7" t="s">
        <v>11</v>
      </c>
      <c r="B12" t="s">
        <v>13</v>
      </c>
      <c r="C12" s="21" t="s">
        <v>12</v>
      </c>
      <c r="D12" s="21"/>
      <c r="E12" s="3">
        <f>INDEX(B6:C11, 4, 1)</f>
        <v>5.5</v>
      </c>
      <c r="G12">
        <f>MATCH(F9,F6:F11,0)</f>
        <v>4</v>
      </c>
      <c r="L12">
        <f>INDEX(K5:M11,MATCH(K8,K5:K11,0),MATCH(L5,K5:M5,0))</f>
        <v>5.8</v>
      </c>
      <c r="W12" s="10" t="s">
        <v>29</v>
      </c>
    </row>
    <row r="13" spans="1:29" ht="15.75">
      <c r="A13" s="7"/>
      <c r="C13" s="7"/>
      <c r="D13" s="7"/>
      <c r="E13" s="3"/>
      <c r="K13" t="s">
        <v>18</v>
      </c>
      <c r="Q13">
        <f>IF(AND(S6&gt;=S7,S8&lt;=S9),S10,S11)</f>
        <v>17000</v>
      </c>
      <c r="R13" s="5" t="s">
        <v>23</v>
      </c>
      <c r="S13" t="s">
        <v>22</v>
      </c>
      <c r="X13" t="s">
        <v>30</v>
      </c>
      <c r="Y13" s="11">
        <v>0.05</v>
      </c>
    </row>
    <row r="14" spans="1:29">
      <c r="F14" s="4" t="s">
        <v>15</v>
      </c>
      <c r="M14" s="7" t="s">
        <v>17</v>
      </c>
      <c r="N14" s="7"/>
      <c r="O14" s="7"/>
      <c r="P14" s="7"/>
      <c r="X14" t="s">
        <v>31</v>
      </c>
      <c r="Y14" s="11">
        <v>0.12</v>
      </c>
    </row>
    <row r="15" spans="1:29" ht="15.75">
      <c r="Q15">
        <f>IF(OR(S6&gt;=S7,S8&lt;=S9),S10,S11)</f>
        <v>16000</v>
      </c>
      <c r="R15" s="5" t="s">
        <v>23</v>
      </c>
      <c r="S15" t="s">
        <v>24</v>
      </c>
      <c r="X15" t="s">
        <v>32</v>
      </c>
      <c r="Y15" s="11">
        <v>0.18</v>
      </c>
    </row>
    <row r="17" spans="1:31">
      <c r="W17" s="1" t="s">
        <v>33</v>
      </c>
      <c r="X17" s="1">
        <v>2</v>
      </c>
      <c r="Y17">
        <f>CHOOSE(X17,Y13, Y14, Y15)</f>
        <v>0.12</v>
      </c>
    </row>
    <row r="18" spans="1:3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1" ht="15.75">
      <c r="B19" s="23" t="s">
        <v>34</v>
      </c>
      <c r="C19" s="23"/>
      <c r="D19" s="23"/>
      <c r="E19" s="23"/>
      <c r="F19" s="23"/>
      <c r="G19" s="23"/>
    </row>
    <row r="20" spans="1:31" ht="15.75">
      <c r="B20" s="13" t="s">
        <v>35</v>
      </c>
      <c r="C20" s="13"/>
      <c r="D20" s="14">
        <v>43238</v>
      </c>
      <c r="E20" s="14">
        <v>43465</v>
      </c>
      <c r="F20" s="14">
        <v>43720</v>
      </c>
      <c r="G20" s="14">
        <v>43959</v>
      </c>
      <c r="H20" s="14">
        <v>44196</v>
      </c>
      <c r="I20" s="14">
        <v>43824</v>
      </c>
      <c r="K20" s="8" t="s">
        <v>43</v>
      </c>
      <c r="L20" s="9"/>
      <c r="M20" s="9"/>
      <c r="N20" s="9"/>
      <c r="O20" s="9"/>
      <c r="P20" s="9"/>
      <c r="R20" s="20" t="s">
        <v>46</v>
      </c>
      <c r="S20" s="20"/>
      <c r="T20" s="20"/>
      <c r="U20" s="20"/>
      <c r="V20" s="20"/>
      <c r="W20" s="20"/>
      <c r="X20" s="20"/>
      <c r="Y20" s="20"/>
      <c r="Z20" s="20"/>
      <c r="AB20" t="s">
        <v>52</v>
      </c>
    </row>
    <row r="21" spans="1:31" ht="15.75">
      <c r="B21" s="13"/>
      <c r="C21" s="13"/>
      <c r="M21" t="s">
        <v>2</v>
      </c>
      <c r="N21" t="s">
        <v>20</v>
      </c>
      <c r="O21" t="s">
        <v>21</v>
      </c>
      <c r="R21" t="s">
        <v>47</v>
      </c>
      <c r="S21" s="17">
        <v>0.05</v>
      </c>
    </row>
    <row r="22" spans="1:31" ht="15.75">
      <c r="B22" s="24" t="s">
        <v>36</v>
      </c>
      <c r="C22" s="24"/>
      <c r="D22">
        <v>1000</v>
      </c>
      <c r="E22">
        <v>2000</v>
      </c>
      <c r="F22">
        <v>3000</v>
      </c>
      <c r="G22">
        <v>4000</v>
      </c>
      <c r="H22">
        <v>5000</v>
      </c>
      <c r="I22">
        <v>6000</v>
      </c>
      <c r="M22" s="7" t="s">
        <v>5</v>
      </c>
      <c r="N22" s="7">
        <v>101</v>
      </c>
      <c r="O22" s="6">
        <v>12000</v>
      </c>
      <c r="R22" t="s">
        <v>48</v>
      </c>
      <c r="S22">
        <v>30</v>
      </c>
      <c r="AB22" t="s">
        <v>53</v>
      </c>
    </row>
    <row r="23" spans="1:31" ht="15.75">
      <c r="B23" s="13" t="s">
        <v>37</v>
      </c>
      <c r="C23" s="13"/>
      <c r="M23" s="7" t="s">
        <v>6</v>
      </c>
      <c r="N23" s="7">
        <v>102</v>
      </c>
      <c r="O23" s="6">
        <v>13000</v>
      </c>
      <c r="R23" t="s">
        <v>49</v>
      </c>
      <c r="S23" s="18">
        <v>1000000</v>
      </c>
      <c r="AB23" t="s">
        <v>54</v>
      </c>
      <c r="AE23" t="str">
        <f>TRIM(AB23)</f>
        <v>Example of extra saces =tr</v>
      </c>
    </row>
    <row r="24" spans="1:31" ht="15.75">
      <c r="B24" s="25" t="s">
        <v>38</v>
      </c>
      <c r="C24" s="25"/>
      <c r="E24" s="15">
        <v>0.1</v>
      </c>
      <c r="M24" s="7" t="s">
        <v>7</v>
      </c>
      <c r="N24" s="7">
        <v>103</v>
      </c>
      <c r="O24" s="6">
        <v>14000</v>
      </c>
      <c r="R24" t="s">
        <v>50</v>
      </c>
      <c r="S24" s="16">
        <f>PMT(S21,S22,S23,,1/12)</f>
        <v>-61953.747695501508</v>
      </c>
      <c r="T24" t="s">
        <v>51</v>
      </c>
    </row>
    <row r="25" spans="1:31" ht="15.75">
      <c r="B25" s="13"/>
      <c r="C25" s="13"/>
      <c r="M25" s="7" t="s">
        <v>8</v>
      </c>
      <c r="N25" s="7">
        <v>104</v>
      </c>
      <c r="O25" s="6">
        <v>15000</v>
      </c>
    </row>
    <row r="26" spans="1:31" ht="15.75">
      <c r="B26" s="13" t="s">
        <v>39</v>
      </c>
      <c r="C26" s="27" t="s">
        <v>42</v>
      </c>
      <c r="D26" s="27"/>
      <c r="E26" s="27"/>
      <c r="G26">
        <f>XNPV(E24,D22:I22,D20:I20)</f>
        <v>17885.745747844208</v>
      </c>
      <c r="I26" s="14"/>
      <c r="M26" s="7" t="s">
        <v>9</v>
      </c>
      <c r="N26" s="7">
        <v>105</v>
      </c>
      <c r="O26" s="6">
        <v>16000</v>
      </c>
      <c r="AD26">
        <f>LEN(AD25)</f>
        <v>0</v>
      </c>
    </row>
    <row r="27" spans="1:31">
      <c r="I27" s="14"/>
      <c r="M27" s="7" t="s">
        <v>10</v>
      </c>
      <c r="N27" s="7">
        <v>106</v>
      </c>
      <c r="O27" s="6">
        <v>17000</v>
      </c>
    </row>
    <row r="28" spans="1:31" ht="15.75">
      <c r="B28" s="13" t="s">
        <v>40</v>
      </c>
      <c r="C28" s="26" t="s">
        <v>41</v>
      </c>
      <c r="D28" s="26"/>
      <c r="E28" s="26"/>
      <c r="F28" s="26"/>
    </row>
    <row r="29" spans="1:31">
      <c r="M29">
        <f>SUMIF(O22:O27,"&gt;=13500")</f>
        <v>62000</v>
      </c>
      <c r="N29" s="21" t="s">
        <v>44</v>
      </c>
      <c r="O29" s="21"/>
      <c r="P29" s="21"/>
    </row>
    <row r="30" spans="1:31">
      <c r="A30" t="s">
        <v>55</v>
      </c>
      <c r="M30">
        <f>COUNTIF(O22:O27,"&gt;=12500")</f>
        <v>5</v>
      </c>
      <c r="N30" s="19" t="s">
        <v>45</v>
      </c>
      <c r="O30" s="19"/>
      <c r="P30" s="19"/>
    </row>
    <row r="31" spans="1:31">
      <c r="A31" t="s">
        <v>56</v>
      </c>
      <c r="C31" t="s">
        <v>57</v>
      </c>
    </row>
    <row r="33" spans="1:4">
      <c r="A33" t="str">
        <f>CONCATENATE(A31,C31)</f>
        <v>New YorkNew Delhi</v>
      </c>
      <c r="D33" t="s">
        <v>58</v>
      </c>
    </row>
    <row r="34" spans="1:4">
      <c r="A34" t="str">
        <f>A31&amp;" "&amp;C31</f>
        <v>New York New Delhi</v>
      </c>
      <c r="D34" t="s">
        <v>58</v>
      </c>
    </row>
    <row r="36" spans="1:4">
      <c r="A36" t="s">
        <v>59</v>
      </c>
    </row>
    <row r="37" spans="1:4">
      <c r="B37" s="21" t="s">
        <v>60</v>
      </c>
      <c r="C37" s="21"/>
      <c r="D37" s="21"/>
    </row>
    <row r="39" spans="1:4">
      <c r="B39" t="str">
        <f>LEFT(B37, 8)</f>
        <v>External</v>
      </c>
      <c r="C39" t="s">
        <v>61</v>
      </c>
      <c r="D39" t="s">
        <v>58</v>
      </c>
    </row>
    <row r="40" spans="1:4">
      <c r="B40" t="str">
        <f>MID(B37,10,3)</f>
        <v>Net</v>
      </c>
      <c r="C40" t="s">
        <v>62</v>
      </c>
      <c r="D40" t="s">
        <v>58</v>
      </c>
    </row>
    <row r="41" spans="1:4">
      <c r="B41" t="str">
        <f>RIGHT(B37,5)</f>
        <v>Value</v>
      </c>
      <c r="C41" t="s">
        <v>63</v>
      </c>
      <c r="D41" t="s">
        <v>58</v>
      </c>
    </row>
  </sheetData>
  <mergeCells count="12">
    <mergeCell ref="N30:P30"/>
    <mergeCell ref="R20:Z20"/>
    <mergeCell ref="B37:D37"/>
    <mergeCell ref="B3:E3"/>
    <mergeCell ref="C12:D12"/>
    <mergeCell ref="Z10:AB10"/>
    <mergeCell ref="N29:P29"/>
    <mergeCell ref="B19:G19"/>
    <mergeCell ref="B22:C22"/>
    <mergeCell ref="B24:C24"/>
    <mergeCell ref="C28:F28"/>
    <mergeCell ref="C26:E26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dcterms:created xsi:type="dcterms:W3CDTF">2023-09-26T22:06:12Z</dcterms:created>
  <dcterms:modified xsi:type="dcterms:W3CDTF">2023-10-11T10:35:20Z</dcterms:modified>
</cp:coreProperties>
</file>