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A\GroupeSeb\report mẫu\"/>
    </mc:Choice>
  </mc:AlternateContent>
  <bookViews>
    <workbookView xWindow="0" yWindow="0" windowWidth="20490" windowHeight="7650" tabRatio="774" activeTab="3"/>
  </bookViews>
  <sheets>
    <sheet name="PC DAILY TARGET TRACKING" sheetId="3" r:id="rId1"/>
    <sheet name="Sell Out By Model" sheetId="2" r:id="rId2"/>
    <sheet name="Display&amp;Stock" sheetId="21" r:id="rId3"/>
    <sheet name="Rawdata" sheetId="20" r:id="rId4"/>
  </sheets>
  <externalReferences>
    <externalReference r:id="rId5"/>
  </externalReferences>
  <definedNames>
    <definedName name="_xlnm._FilterDatabase" localSheetId="2" hidden="1">'Display&amp;Stock'!$A$6:$AM$12</definedName>
    <definedName name="_xlnm._FilterDatabase" localSheetId="0" hidden="1">'PC DAILY TARGET TRACKING'!$A$4:$FI$8</definedName>
    <definedName name="_xlnm._FilterDatabase" localSheetId="3" hidden="1">Rawdata!$A$5:$X$14</definedName>
    <definedName name="ádasdasd">#REF!</definedName>
    <definedName name="as">#REF!</definedName>
    <definedName name="AV">#REF!</definedName>
    <definedName name="BPs" localSheetId="0">OFFSET(#REF!,1,,COUNTA(#REF!))</definedName>
    <definedName name="BPs">OFFSET(#REF!,1,,COUNTA(#REF!))</definedName>
    <definedName name="BRD">#REF!</definedName>
    <definedName name="CLB">#REF!</definedName>
    <definedName name="DATA" localSheetId="0">OFFSET(#REF!,1,,COUNTA(#REF!),12)</definedName>
    <definedName name="DATA">OFFSET(#REF!,1,,COUNTA(#REF!),12)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Print_Area_10">'[1]Bang QT giao te'!#REF!</definedName>
    <definedName name="Excel_BuiltIn_Print_Area_11">#REF!</definedName>
    <definedName name="Excel_BuiltIn_Print_Titles_3">"$#REF!.$A$5:$IV$7"</definedName>
    <definedName name="Fridge">#REF!</definedName>
    <definedName name="HADEMO">#REF!</definedName>
    <definedName name="kughkjabsv">#REF!</definedName>
    <definedName name="Max">#REF!</definedName>
    <definedName name="MIJ">#REF!</definedName>
    <definedName name="MTM" localSheetId="0">OFFSET(#REF!,1,,COUNTA(#REF!))</definedName>
    <definedName name="MTM">OFFSET(#REF!,1,,COUNTA(#REF!))</definedName>
    <definedName name="MWO">#REF!</definedName>
    <definedName name="_xlnm.Print_Area">#REF!</definedName>
    <definedName name="_xlnm.Print_Titles">#N/A</definedName>
    <definedName name="Province" comment="Cot chua ten tinh thanh, dung de so sanh voi tinh thanh trong sheet selected province.">#REF!</definedName>
    <definedName name="qqqq">#REF!</definedName>
    <definedName name="s">#REF!</definedName>
    <definedName name="Showcase" comment="Phan biet outlet co showcase hay khong">#REF!</definedName>
    <definedName name="SO_DATE" localSheetId="0">OFFSET(#REF!,1,,COUNTA(#REF!))</definedName>
    <definedName name="SO_DATE">OFFSET(#REF!,1,,COUNTA(#REF!))</definedName>
    <definedName name="Type" comment="Cot Type dung de nhan biet loai Outlet.">#REF!</definedName>
    <definedName name="VUNGTINH" localSheetId="0">IF((('PC DAILY TARGET TRACKING'!SO_DATE&gt;=#REF!)+(#REF!=""))*(('PC DAILY TARGET TRACKING'!SO_DATE&lt;=#REF!)+(#REF!=""))*(('PC DAILY TARGET TRACKING'!MTM=#REF!)+(#REF!="")),ROW('PC DAILY TARGET TRACKING'!SO_DATE)-ROW(#REF!),"0")</definedName>
    <definedName name="VUNGTINH" localSheetId="1">IF(((SO_DATE&gt;=#REF!)+(#REF!=""))*((SO_DATE&lt;=#REF!)+(#REF!=""))*((MTM=#REF!)+(#REF!="")),ROW(SO_DATE)-ROW(#REF!),"0")</definedName>
    <definedName name="VUNGTINH">IF(((SO_DATE&gt;=#REF!)+(#REF!=""))*((SO_DATE&lt;=#REF!)+(#REF!=""))*((MTM=#REF!)+(#REF!="")),ROW(SO_DATE)-ROW(#REF!),"0")</definedName>
    <definedName name="Washer">#REF!</definedName>
    <definedName name="wwww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R12" i="20" l="1"/>
  <c r="R13" i="20"/>
  <c r="R14" i="20"/>
  <c r="R15" i="20"/>
  <c r="R16" i="20"/>
  <c r="R17" i="20"/>
  <c r="R7" i="20"/>
  <c r="R8" i="20"/>
  <c r="R9" i="20"/>
  <c r="R10" i="20"/>
  <c r="R11" i="20"/>
  <c r="R6" i="20"/>
  <c r="AL12" i="21" l="1"/>
  <c r="AM12" i="21" s="1"/>
  <c r="AL11" i="21"/>
  <c r="AM11" i="21" s="1"/>
  <c r="AL10" i="21"/>
  <c r="AM10" i="21" s="1"/>
  <c r="AL9" i="21"/>
  <c r="AM9" i="21" s="1"/>
  <c r="AL8" i="21"/>
  <c r="AM8" i="21" s="1"/>
  <c r="AL7" i="21"/>
  <c r="AM7" i="21" s="1"/>
  <c r="H5" i="21"/>
  <c r="AM7" i="3" l="1"/>
  <c r="M7" i="3"/>
  <c r="AM6" i="3"/>
  <c r="M6" i="3"/>
  <c r="AM5" i="3"/>
  <c r="M5" i="3"/>
  <c r="R13" i="2"/>
  <c r="S8" i="2"/>
  <c r="S9" i="2"/>
  <c r="S10" i="2"/>
  <c r="S11" i="2"/>
  <c r="S12" i="2"/>
  <c r="S7" i="2"/>
  <c r="AJ9" i="21"/>
  <c r="AK9" i="21" s="1"/>
  <c r="AJ10" i="21"/>
  <c r="AK10" i="21" s="1"/>
  <c r="AJ8" i="21"/>
  <c r="AK8" i="21" s="1"/>
  <c r="AJ7" i="21"/>
  <c r="AK7" i="21" s="1"/>
  <c r="AJ11" i="21"/>
  <c r="AK11" i="21" s="1"/>
  <c r="AJ12" i="21"/>
  <c r="AK12" i="21" s="1"/>
  <c r="AI5" i="21"/>
  <c r="AI6" i="21" s="1"/>
  <c r="AH5" i="21"/>
  <c r="AH6" i="21" s="1"/>
  <c r="AG5" i="21"/>
  <c r="AG6" i="21" s="1"/>
  <c r="AF5" i="21"/>
  <c r="AF6" i="21" s="1"/>
  <c r="AE5" i="21"/>
  <c r="AE6" i="21" s="1"/>
  <c r="AD5" i="21"/>
  <c r="AD6" i="21" s="1"/>
  <c r="AC5" i="21"/>
  <c r="AC6" i="21" s="1"/>
  <c r="AB5" i="21"/>
  <c r="AB6" i="21" s="1"/>
  <c r="AA5" i="21"/>
  <c r="AA6" i="21" s="1"/>
  <c r="Z5" i="21"/>
  <c r="Z6" i="21" s="1"/>
  <c r="Y5" i="21"/>
  <c r="Y6" i="21" s="1"/>
  <c r="X5" i="21"/>
  <c r="X6" i="21" s="1"/>
  <c r="W5" i="21"/>
  <c r="W6" i="21" s="1"/>
  <c r="V5" i="21"/>
  <c r="V6" i="21" s="1"/>
  <c r="U5" i="21"/>
  <c r="U6" i="21" s="1"/>
  <c r="T5" i="21"/>
  <c r="T6" i="21" s="1"/>
  <c r="S5" i="21"/>
  <c r="S6" i="21" s="1"/>
  <c r="R5" i="21"/>
  <c r="R6" i="21" s="1"/>
  <c r="Q5" i="21"/>
  <c r="Q6" i="21" s="1"/>
  <c r="P5" i="21"/>
  <c r="P6" i="21" s="1"/>
  <c r="O5" i="21"/>
  <c r="O6" i="21" s="1"/>
  <c r="N5" i="21"/>
  <c r="N6" i="21"/>
  <c r="M5" i="21"/>
  <c r="M6" i="21" s="1"/>
  <c r="L5" i="21"/>
  <c r="L6" i="21" s="1"/>
  <c r="K5" i="21"/>
  <c r="K6" i="21" s="1"/>
  <c r="J5" i="21"/>
  <c r="J6" i="21" s="1"/>
  <c r="I5" i="21"/>
  <c r="I6" i="21" s="1"/>
  <c r="H6" i="21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L8" i="3"/>
  <c r="K8" i="3"/>
  <c r="D8" i="3"/>
  <c r="Q13" i="2"/>
  <c r="G13" i="2"/>
  <c r="H13" i="2"/>
  <c r="I13" i="2"/>
  <c r="J13" i="2"/>
  <c r="K13" i="2"/>
  <c r="L13" i="2"/>
  <c r="M13" i="2"/>
  <c r="N13" i="2"/>
  <c r="O13" i="2"/>
  <c r="P13" i="2"/>
  <c r="F13" i="2"/>
  <c r="S13" i="2" l="1"/>
  <c r="M8" i="3"/>
  <c r="AM8" i="3"/>
</calcChain>
</file>

<file path=xl/comments1.xml><?xml version="1.0" encoding="utf-8"?>
<comments xmlns="http://schemas.openxmlformats.org/spreadsheetml/2006/main">
  <authors>
    <author>Bao Doan</author>
    <author>SPIRAL</author>
    <author>Hoa Luong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số lượng Shop có trưng bày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số lượng Shop hết hàng tồn kho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5" authorId="1" shapeId="0">
      <text>
        <r>
          <rPr>
            <b/>
            <sz val="9"/>
            <color rgb="FF000000"/>
            <rFont val="Tahoma"/>
            <family val="2"/>
          </rPr>
          <t xml:space="preserve">Hoa Luong:
</t>
        </r>
        <r>
          <rPr>
            <sz val="9"/>
            <color rgb="FF000000"/>
            <rFont val="Tahoma"/>
            <family val="2"/>
          </rPr>
          <t xml:space="preserve">số model hết hàng
</t>
        </r>
      </text>
    </comment>
    <comment ref="AK5" authorId="1" shapeId="0">
      <text>
        <r>
          <rPr>
            <b/>
            <sz val="9"/>
            <color rgb="FF000000"/>
            <rFont val="Tahoma"/>
            <family val="2"/>
          </rPr>
          <t xml:space="preserve">Hoa Luong:
</t>
        </r>
        <r>
          <rPr>
            <sz val="9"/>
            <color rgb="FF000000"/>
            <rFont val="Tahoma"/>
            <family val="2"/>
          </rPr>
          <t xml:space="preserve">tỷ lệ model hết hàng / tổng số model
</t>
        </r>
      </text>
    </comment>
    <comment ref="AL5" authorId="2" shapeId="0">
      <text>
        <r>
          <rPr>
            <b/>
            <sz val="9"/>
            <color indexed="81"/>
            <rFont val="Tahoma"/>
            <family val="2"/>
          </rPr>
          <t>Hoa Luong:</t>
        </r>
        <r>
          <rPr>
            <sz val="9"/>
            <color indexed="81"/>
            <rFont val="Tahoma"/>
            <family val="2"/>
          </rPr>
          <t xml:space="preserve">
Số model có trưng bày</t>
        </r>
      </text>
    </comment>
    <comment ref="AM5" authorId="2" shapeId="0">
      <text>
        <r>
          <rPr>
            <b/>
            <sz val="9"/>
            <color indexed="81"/>
            <rFont val="Tahoma"/>
            <family val="2"/>
          </rPr>
          <t>Hoa Luong:</t>
        </r>
        <r>
          <rPr>
            <sz val="9"/>
            <color indexed="81"/>
            <rFont val="Tahoma"/>
            <family val="2"/>
          </rPr>
          <t xml:space="preserve">
tỷ lệ model trưng bày/tổng model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số lượng Shop có trưng bày/tổng 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số lượng Shop hết hàng/tổng số Shop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<sst xmlns="http://schemas.openxmlformats.org/spreadsheetml/2006/main" count="471" uniqueCount="202">
  <si>
    <t>PC DAILY TARGET TRACKING</t>
  </si>
  <si>
    <t>Days of month</t>
  </si>
  <si>
    <t>PERSONNEL</t>
  </si>
  <si>
    <t>MONTHLY SELL OUT</t>
  </si>
  <si>
    <t>WEEKLY SELL OUT</t>
  </si>
  <si>
    <t>Fri</t>
  </si>
  <si>
    <t>Sat</t>
  </si>
  <si>
    <t>Sun</t>
  </si>
  <si>
    <t>Mon</t>
  </si>
  <si>
    <t>Tue</t>
  </si>
  <si>
    <t>Wed</t>
  </si>
  <si>
    <t>Thu</t>
  </si>
  <si>
    <t>MONTHLY MODEL SELL-OUT (QUANTITY)</t>
  </si>
  <si>
    <t>No</t>
  </si>
  <si>
    <t>ACCOUNT</t>
  </si>
  <si>
    <t>CHANNEL</t>
  </si>
  <si>
    <t>SHOPCODE</t>
  </si>
  <si>
    <t>SHOP NAME</t>
  </si>
  <si>
    <t>PROVINCE</t>
  </si>
  <si>
    <t>REGION</t>
  </si>
  <si>
    <t>PC NAME</t>
  </si>
  <si>
    <t>PC USER</t>
  </si>
  <si>
    <t>PC SUPERVISOR</t>
  </si>
  <si>
    <t>Target</t>
  </si>
  <si>
    <t>MTD</t>
  </si>
  <si>
    <t>W1</t>
  </si>
  <si>
    <t>W2</t>
  </si>
  <si>
    <t>W3</t>
  </si>
  <si>
    <t>W4</t>
  </si>
  <si>
    <t>W5</t>
  </si>
  <si>
    <t>W6</t>
  </si>
  <si>
    <t>32HN5000</t>
  </si>
  <si>
    <t>32HN5100</t>
  </si>
  <si>
    <t>32HG5000</t>
  </si>
  <si>
    <t>32HG5100</t>
  </si>
  <si>
    <t>43FG5000</t>
  </si>
  <si>
    <t>43FG5100</t>
  </si>
  <si>
    <t>50UG6000</t>
  </si>
  <si>
    <t>50UG5000</t>
  </si>
  <si>
    <t>55UG6000</t>
  </si>
  <si>
    <t>55UG6100</t>
  </si>
  <si>
    <t>65UG6000</t>
  </si>
  <si>
    <t>65EG8000</t>
  </si>
  <si>
    <t>75US8000</t>
  </si>
  <si>
    <t>86US8000</t>
  </si>
  <si>
    <t>SUMMARY</t>
  </si>
  <si>
    <t>MT</t>
  </si>
  <si>
    <t>NES</t>
  </si>
  <si>
    <t>Can Tho</t>
  </si>
  <si>
    <t>MRD</t>
  </si>
  <si>
    <t>TP Ho Chi Minh</t>
  </si>
  <si>
    <t>HCM</t>
  </si>
  <si>
    <t>SELL OUT BY MODEL</t>
  </si>
  <si>
    <t>From:</t>
  </si>
  <si>
    <t>2020-05-01</t>
  </si>
  <si>
    <t>To:</t>
  </si>
  <si>
    <t>Model</t>
  </si>
  <si>
    <t>Price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</si>
  <si>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</si>
  <si>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</si>
  <si>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</si>
  <si>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</si>
  <si>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</si>
  <si>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</si>
  <si>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</si>
  <si>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</si>
  <si>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</si>
  <si>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</si>
  <si>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</si>
  <si>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</si>
  <si>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 xml:space="preserve">STOCK &amp; DISPLAY </t>
  </si>
  <si>
    <t>Region</t>
  </si>
  <si>
    <t>Channel</t>
  </si>
  <si>
    <t>Province</t>
  </si>
  <si>
    <t>Shopcode</t>
  </si>
  <si>
    <t>Shop name</t>
  </si>
  <si>
    <t>Total Display</t>
  </si>
  <si>
    <t>Display/Model</t>
  </si>
  <si>
    <t>PC Detail Sell out information</t>
  </si>
  <si>
    <t>PRODUCT</t>
  </si>
  <si>
    <t>SELL OUT</t>
  </si>
  <si>
    <t>Shop code</t>
  </si>
  <si>
    <t>Address</t>
  </si>
  <si>
    <t>Brand</t>
  </si>
  <si>
    <t>Model Code</t>
  </si>
  <si>
    <t>Quantity</t>
  </si>
  <si>
    <t>List Price</t>
  </si>
  <si>
    <t>Leader</t>
  </si>
  <si>
    <t>PC Code</t>
  </si>
  <si>
    <t>PC Name</t>
  </si>
  <si>
    <t>Month</t>
  </si>
  <si>
    <t>Day</t>
  </si>
  <si>
    <t>Week</t>
  </si>
  <si>
    <t>Total</t>
  </si>
  <si>
    <t>12</t>
  </si>
  <si>
    <t>2020-05-13</t>
  </si>
  <si>
    <t>13</t>
  </si>
  <si>
    <t>Nguyễn Thị Thúy</t>
  </si>
  <si>
    <t>Ngô Thị Mai Trâm</t>
  </si>
  <si>
    <t>Nguyễn Kim Hoàng Mỹ Linh</t>
  </si>
  <si>
    <t>AGR-GS-0001</t>
  </si>
  <si>
    <t>AGR-GS-0002</t>
  </si>
  <si>
    <t>AGR-GS-0003</t>
  </si>
  <si>
    <t>LTB.Ngọc</t>
  </si>
  <si>
    <t>South</t>
  </si>
  <si>
    <t>DMX ĐL Bình Dương</t>
  </si>
  <si>
    <t>Aeon Bình Tân</t>
  </si>
  <si>
    <t>DMX Quang Trung 1</t>
  </si>
  <si>
    <t>Binh Duong</t>
  </si>
  <si>
    <t>Shop-001</t>
  </si>
  <si>
    <t>Shop-002</t>
  </si>
  <si>
    <t>Shop-003</t>
  </si>
  <si>
    <t>DMX</t>
  </si>
  <si>
    <t>Aeon Mall</t>
  </si>
  <si>
    <t>322 Đại lộ Bình Dương, Khu phố 1, Thủ Dầu Một, Bình Dương</t>
  </si>
  <si>
    <t>1 Đường Số 17A, Bình Trị Đông B, Bình Tân, Hồ Chí Minh</t>
  </si>
  <si>
    <t>162 Quang Trung, Phường 10, Gò Vấp, Hồ Chí Minh</t>
  </si>
  <si>
    <t>S10A20</t>
  </si>
  <si>
    <t>C6824672</t>
  </si>
  <si>
    <t>H20205-J22</t>
  </si>
  <si>
    <t>H20205-J30</t>
  </si>
  <si>
    <t>B9052395</t>
  </si>
  <si>
    <t>B9054495</t>
  </si>
  <si>
    <t>8936042292610</t>
  </si>
  <si>
    <t>3168430228306</t>
  </si>
  <si>
    <t>8936042294287</t>
  </si>
  <si>
    <t>8936042294294</t>
  </si>
  <si>
    <t>3168430301740</t>
  </si>
  <si>
    <t>3168430301757</t>
  </si>
  <si>
    <t>Supor</t>
  </si>
  <si>
    <t>Tefal</t>
  </si>
  <si>
    <t>Pot</t>
  </si>
  <si>
    <t>Product Name</t>
  </si>
  <si>
    <t>PS14</t>
  </si>
  <si>
    <t>HT08008-1</t>
  </si>
  <si>
    <t>HT08008-1C</t>
  </si>
  <si>
    <t>HT08008-2</t>
  </si>
  <si>
    <t>C6200272</t>
  </si>
  <si>
    <t>C6200472</t>
  </si>
  <si>
    <t>C6200572</t>
  </si>
  <si>
    <t>C6200672</t>
  </si>
  <si>
    <t>C6201972</t>
  </si>
  <si>
    <t>C6202272</t>
  </si>
  <si>
    <t>C6203272</t>
  </si>
  <si>
    <t>C6204672</t>
  </si>
  <si>
    <t>C6207172</t>
  </si>
  <si>
    <t>C6422314</t>
  </si>
  <si>
    <t>TEFAL</t>
  </si>
  <si>
    <t>SUPOR</t>
  </si>
  <si>
    <t>Total OOS</t>
  </si>
  <si>
    <t>OOS/Model</t>
  </si>
  <si>
    <t>Display</t>
  </si>
  <si>
    <t>Stock</t>
  </si>
  <si>
    <t>DMCL Quận 5</t>
  </si>
  <si>
    <t>DMX Lê Trọng Tấn</t>
  </si>
  <si>
    <t>Co.opmart Cần Thơ</t>
  </si>
  <si>
    <t>Shop-004</t>
  </si>
  <si>
    <t>Shop-005</t>
  </si>
  <si>
    <t>Shop-006</t>
  </si>
  <si>
    <t>Account</t>
  </si>
  <si>
    <t>DMCL</t>
  </si>
  <si>
    <t>Co.opmart</t>
  </si>
  <si>
    <t>HT08008-8C</t>
  </si>
  <si>
    <t>S30A18</t>
  </si>
  <si>
    <t>S30A20</t>
  </si>
  <si>
    <t>S30A22</t>
  </si>
  <si>
    <t>S30A24</t>
  </si>
  <si>
    <t>Barcode</t>
  </si>
  <si>
    <t>8936042290784</t>
  </si>
  <si>
    <t>8936042292986</t>
  </si>
  <si>
    <t>8936042293037</t>
  </si>
  <si>
    <t>8936042293006</t>
  </si>
  <si>
    <t>8936042293013</t>
  </si>
  <si>
    <t>3168430224773</t>
  </si>
  <si>
    <t>3168430224780</t>
  </si>
  <si>
    <t>3168430224797</t>
  </si>
  <si>
    <t>3168430224803</t>
  </si>
  <si>
    <t>3168430224834</t>
  </si>
  <si>
    <t>3168430224759</t>
  </si>
  <si>
    <t>CMMF 
Code</t>
  </si>
  <si>
    <t>Frypan</t>
  </si>
  <si>
    <t>Deep Pan</t>
  </si>
  <si>
    <t>CW</t>
  </si>
  <si>
    <t>Category</t>
  </si>
  <si>
    <t>Healthy</t>
  </si>
  <si>
    <t>Comfort</t>
  </si>
  <si>
    <t>EXPERTISE</t>
  </si>
  <si>
    <t>Line Name</t>
  </si>
  <si>
    <t>Mai Tuấn Kiệt</t>
  </si>
  <si>
    <t>Lê Thị Kim Chi</t>
  </si>
  <si>
    <t>Trần Mai Trâm</t>
  </si>
  <si>
    <t>AGR-GS-0004</t>
  </si>
  <si>
    <t>AGR-GS-0005</t>
  </si>
  <si>
    <t>AGR-GS-0006</t>
  </si>
  <si>
    <t>WORKDAY</t>
  </si>
  <si>
    <t>Chung cư Hùng Vương, Lô G, Quận 5, Hồ Chí Minh</t>
  </si>
  <si>
    <t>451 Lê Trọng Tấn, Sơn Ký, Tân Phú, Hồ Chí Minh</t>
  </si>
  <si>
    <t>1A Đại lộ Hoà Bình, Tân An, Ninh Kiều, Cần Thơ</t>
  </si>
  <si>
    <t>SHOP INFOMATION</t>
  </si>
  <si>
    <t>PERSONAL</t>
  </si>
  <si>
    <t>vs target (%)</t>
  </si>
  <si>
    <t>CMMF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</si>
</sst>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%"/>
    <numFmt numFmtId="166" formatCode="#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돋움"/>
      <family val="3"/>
    </font>
    <font>
      <sz val="11"/>
      <color theme="1"/>
      <name val="Calibri"/>
      <family val="3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8"/>
      <color theme="0"/>
      <name val="Calibri"/>
      <family val="2"/>
      <scheme val="minor"/>
    </font>
    <font>
      <b/>
      <sz val="18"/>
      <color theme="0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2"/>
      <color theme="1"/>
      <name val="Arial"/>
      <family val="2"/>
    </font>
    <font>
      <b/>
      <sz val="18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4472C4"/>
      </patternFill>
    </fill>
    <fill>
      <patternFill patternType="solid">
        <fgColor rgb="FFB0E0E6"/>
      </patternFill>
    </fill>
    <fill>
      <patternFill patternType="solid">
        <fgColor rgb="FFFFFF00"/>
      </patternFill>
    </fill>
    <fill>
      <patternFill patternType="solid">
        <fgColor rgb="FF808080"/>
      </patternFill>
    </fill>
    <fill>
      <patternFill patternType="solid">
        <fgColor rgb="FF008000"/>
      </patternFill>
    </fill>
    <fill>
      <patternFill patternType="solid">
        <fgColor rgb="FFFFA500"/>
      </patternFill>
    </fill>
    <fill>
      <patternFill patternType="solid">
        <fgColor rgb="FFDAD5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1">
    <xf numFmtId="0" fontId="0" fillId="0" borderId="0">
      <alignment vertical="center"/>
    </xf>
    <xf numFmtId="43" fontId="1" fillId="0" borderId="0"/>
    <xf numFmtId="43" fontId="1" fillId="0" borderId="0"/>
    <xf numFmtId="0" fontId="14" fillId="0" borderId="0"/>
    <xf numFmtId="0" fontId="1" fillId="0" borderId="0"/>
    <xf numFmtId="0" fontId="4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6" fillId="0" borderId="0"/>
    <xf numFmtId="9" fontId="1" fillId="0" borderId="0"/>
    <xf numFmtId="9" fontId="1" fillId="0" borderId="0"/>
  </cellStyleXfs>
  <cellXfs count="116">
    <xf numFmtId="0" fontId="0" fillId="0" borderId="0" xfId="0" applyNumberFormat="1" applyFont="1" applyFill="1" applyBorder="1">
      <alignment vertical="center"/>
    </xf>
    <xf numFmtId="0" fontId="1" fillId="0" borderId="0" xfId="4" applyNumberFormat="1" applyFont="1" applyFill="1" applyBorder="1"/>
    <xf numFmtId="0" fontId="10" fillId="0" borderId="0" xfId="4" applyNumberFormat="1" applyFont="1" applyFill="1" applyBorder="1" applyAlignment="1">
      <alignment horizontal="center" vertical="center"/>
    </xf>
    <xf numFmtId="0" fontId="10" fillId="0" borderId="0" xfId="4" applyNumberFormat="1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/>
    <xf numFmtId="14" fontId="10" fillId="0" borderId="0" xfId="4" applyNumberFormat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horizontal="center" vertical="center"/>
    </xf>
    <xf numFmtId="0" fontId="12" fillId="0" borderId="0" xfId="4" applyNumberFormat="1" applyFont="1" applyFill="1" applyBorder="1" applyAlignment="1">
      <alignment vertical="center"/>
    </xf>
    <xf numFmtId="0" fontId="12" fillId="0" borderId="0" xfId="4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vertical="center"/>
    </xf>
    <xf numFmtId="164" fontId="12" fillId="0" borderId="0" xfId="1" applyNumberFormat="1" applyFont="1" applyFill="1" applyBorder="1" applyAlignment="1">
      <alignment vertical="center"/>
    </xf>
    <xf numFmtId="0" fontId="5" fillId="0" borderId="0" xfId="6" applyNumberFormat="1" applyFont="1" applyFill="1" applyBorder="1">
      <alignment vertical="center"/>
    </xf>
    <xf numFmtId="0" fontId="2" fillId="0" borderId="0" xfId="4" applyNumberFormat="1" applyFont="1" applyFill="1" applyBorder="1"/>
    <xf numFmtId="0" fontId="2" fillId="0" borderId="0" xfId="4" quotePrefix="1" applyNumberFormat="1" applyFont="1" applyFill="1" applyBorder="1"/>
    <xf numFmtId="164" fontId="1" fillId="0" borderId="0" xfId="1" applyNumberFormat="1" applyFont="1" applyFill="1" applyBorder="1"/>
    <xf numFmtId="0" fontId="1" fillId="0" borderId="0" xfId="4" applyNumberFormat="1" applyFont="1" applyFill="1" applyBorder="1" applyAlignment="1">
      <alignment vertical="center"/>
    </xf>
    <xf numFmtId="0" fontId="2" fillId="0" borderId="0" xfId="4" applyNumberFormat="1" applyFont="1" applyFill="1" applyBorder="1" applyAlignment="1">
      <alignment horizontal="center" vertical="center"/>
    </xf>
    <xf numFmtId="9" fontId="2" fillId="0" borderId="0" xfId="9" applyNumberFormat="1" applyFont="1" applyFill="1" applyBorder="1" applyAlignment="1">
      <alignment horizontal="center" vertical="center"/>
    </xf>
    <xf numFmtId="0" fontId="17" fillId="0" borderId="0" xfId="4" applyNumberFormat="1" applyFont="1" applyFill="1" applyBorder="1" applyAlignment="1">
      <alignment horizontal="center" vertical="center"/>
    </xf>
    <xf numFmtId="166" fontId="1" fillId="0" borderId="0" xfId="4" applyNumberFormat="1" applyFont="1" applyFill="1" applyBorder="1" applyAlignment="1">
      <alignment vertical="center"/>
    </xf>
    <xf numFmtId="0" fontId="0" fillId="0" borderId="3" xfId="0" applyNumberFormat="1" applyFont="1" applyFill="1" applyBorder="1">
      <alignment vertical="center"/>
    </xf>
    <xf numFmtId="164" fontId="0" fillId="0" borderId="3" xfId="1" applyNumberFormat="1" applyFont="1" applyFill="1" applyBorder="1" applyAlignment="1">
      <alignment vertical="center"/>
    </xf>
    <xf numFmtId="0" fontId="0" fillId="14" borderId="3" xfId="0" applyNumberFormat="1" applyFont="1" applyFill="1" applyBorder="1">
      <alignment vertical="center"/>
    </xf>
    <xf numFmtId="0" fontId="17" fillId="8" borderId="2" xfId="4" applyNumberFormat="1" applyFont="1" applyFill="1" applyBorder="1" applyAlignment="1">
      <alignment horizontal="center" vertical="center"/>
    </xf>
    <xf numFmtId="0" fontId="17" fillId="6" borderId="2" xfId="4" applyNumberFormat="1" applyFont="1" applyFill="1" applyBorder="1" applyAlignment="1">
      <alignment horizontal="center" vertical="center"/>
    </xf>
    <xf numFmtId="14" fontId="17" fillId="0" borderId="2" xfId="4" applyNumberFormat="1" applyFont="1" applyFill="1" applyBorder="1" applyAlignment="1">
      <alignment horizontal="center" vertical="center"/>
    </xf>
    <xf numFmtId="9" fontId="17" fillId="6" borderId="2" xfId="1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>
      <alignment vertical="center"/>
    </xf>
    <xf numFmtId="164" fontId="0" fillId="0" borderId="4" xfId="1" applyNumberFormat="1" applyFont="1" applyFill="1" applyBorder="1" applyAlignment="1">
      <alignment vertical="center"/>
    </xf>
    <xf numFmtId="0" fontId="2" fillId="0" borderId="4" xfId="0" applyNumberFormat="1" applyFont="1" applyFill="1" applyBorder="1">
      <alignment vertical="center"/>
    </xf>
    <xf numFmtId="0" fontId="12" fillId="0" borderId="4" xfId="4" applyNumberFormat="1" applyFont="1" applyFill="1" applyBorder="1" applyAlignment="1">
      <alignment vertical="center"/>
    </xf>
    <xf numFmtId="0" fontId="12" fillId="19" borderId="4" xfId="4" applyNumberFormat="1" applyFont="1" applyFill="1" applyBorder="1" applyAlignment="1">
      <alignment vertical="center"/>
    </xf>
    <xf numFmtId="0" fontId="5" fillId="0" borderId="4" xfId="6" applyNumberFormat="1" applyFont="1" applyFill="1" applyBorder="1">
      <alignment vertical="center"/>
    </xf>
    <xf numFmtId="0" fontId="1" fillId="0" borderId="4" xfId="4" applyNumberFormat="1" applyFont="1" applyFill="1" applyBorder="1"/>
    <xf numFmtId="164" fontId="7" fillId="4" borderId="4" xfId="1" applyNumberFormat="1" applyFont="1" applyFill="1" applyBorder="1" applyAlignment="1">
      <alignment horizontal="center" vertical="center"/>
    </xf>
    <xf numFmtId="2" fontId="7" fillId="3" borderId="4" xfId="8" applyNumberFormat="1" applyFont="1" applyFill="1" applyBorder="1" applyAlignment="1">
      <alignment horizontal="center" vertical="center"/>
    </xf>
    <xf numFmtId="164" fontId="1" fillId="0" borderId="4" xfId="1" applyNumberFormat="1" applyFont="1" applyFill="1" applyBorder="1"/>
    <xf numFmtId="0" fontId="2" fillId="0" borderId="4" xfId="4" applyNumberFormat="1" applyFont="1" applyFill="1" applyBorder="1" applyAlignment="1">
      <alignment horizontal="center" vertical="center"/>
    </xf>
    <xf numFmtId="9" fontId="2" fillId="12" borderId="4" xfId="9" applyNumberFormat="1" applyFont="1" applyFill="1" applyBorder="1" applyAlignment="1">
      <alignment horizontal="center" vertical="center" wrapText="1"/>
    </xf>
    <xf numFmtId="9" fontId="2" fillId="12" borderId="4" xfId="9" applyNumberFormat="1" applyFont="1" applyFill="1" applyBorder="1" applyAlignment="1">
      <alignment horizontal="center" vertical="center"/>
    </xf>
    <xf numFmtId="9" fontId="2" fillId="13" borderId="4" xfId="9" applyNumberFormat="1" applyFont="1" applyFill="1" applyBorder="1" applyAlignment="1">
      <alignment horizontal="center" vertical="center"/>
    </xf>
    <xf numFmtId="0" fontId="1" fillId="0" borderId="4" xfId="4" applyNumberFormat="1" applyFont="1" applyFill="1" applyBorder="1" applyAlignment="1">
      <alignment vertical="center"/>
    </xf>
    <xf numFmtId="0" fontId="0" fillId="0" borderId="4" xfId="4" applyNumberFormat="1" applyFont="1" applyFill="1" applyBorder="1" applyAlignment="1">
      <alignment vertical="center"/>
    </xf>
    <xf numFmtId="0" fontId="0" fillId="14" borderId="4" xfId="0" applyNumberFormat="1" applyFont="1" applyFill="1" applyBorder="1">
      <alignment vertical="center"/>
    </xf>
    <xf numFmtId="0" fontId="2" fillId="13" borderId="4" xfId="4" applyNumberFormat="1" applyFont="1" applyFill="1" applyBorder="1" applyAlignment="1">
      <alignment horizontal="center" vertical="center"/>
    </xf>
    <xf numFmtId="14" fontId="7" fillId="3" borderId="4" xfId="8" applyNumberFormat="1" applyFont="1" applyFill="1" applyBorder="1" applyAlignment="1">
      <alignment horizontal="center" vertical="center"/>
    </xf>
    <xf numFmtId="0" fontId="7" fillId="3" borderId="4" xfId="8" applyNumberFormat="1" applyFont="1" applyFill="1" applyBorder="1" applyAlignment="1">
      <alignment horizontal="center" vertical="center"/>
    </xf>
    <xf numFmtId="0" fontId="7" fillId="4" borderId="4" xfId="8" applyNumberFormat="1" applyFont="1" applyFill="1" applyBorder="1" applyAlignment="1">
      <alignment horizontal="center" vertical="center"/>
    </xf>
    <xf numFmtId="0" fontId="0" fillId="0" borderId="0" xfId="0" quotePrefix="1" applyNumberFormat="1" applyFont="1" applyFill="1" applyBorder="1">
      <alignment vertical="center"/>
    </xf>
    <xf numFmtId="0" fontId="13" fillId="0" borderId="4" xfId="4" applyNumberFormat="1" applyFont="1" applyFill="1" applyBorder="1" applyAlignment="1">
      <alignment vertical="center"/>
    </xf>
    <xf numFmtId="0" fontId="12" fillId="0" borderId="4" xfId="4" applyNumberFormat="1" applyFont="1" applyFill="1" applyBorder="1" applyAlignment="1">
      <alignment horizontal="center" vertical="center"/>
    </xf>
    <xf numFmtId="0" fontId="12" fillId="19" borderId="4" xfId="4" applyNumberFormat="1" applyFont="1" applyFill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165" fontId="12" fillId="0" borderId="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0" fontId="17" fillId="14" borderId="4" xfId="4" applyNumberFormat="1" applyFont="1" applyFill="1" applyBorder="1" applyAlignment="1">
      <alignment horizontal="center" vertical="center"/>
    </xf>
    <xf numFmtId="0" fontId="17" fillId="0" borderId="4" xfId="4" applyNumberFormat="1" applyFont="1" applyFill="1" applyBorder="1" applyAlignment="1">
      <alignment horizontal="center" vertical="center"/>
    </xf>
    <xf numFmtId="164" fontId="17" fillId="8" borderId="4" xfId="1" applyNumberFormat="1" applyFont="1" applyFill="1" applyBorder="1" applyAlignment="1">
      <alignment horizontal="center" vertical="center"/>
    </xf>
    <xf numFmtId="0" fontId="17" fillId="10" borderId="4" xfId="0" applyNumberFormat="1" applyFont="1" applyFill="1" applyBorder="1" applyAlignment="1">
      <alignment horizontal="center" vertical="center"/>
    </xf>
    <xf numFmtId="0" fontId="17" fillId="16" borderId="4" xfId="4" applyNumberFormat="1" applyFont="1" applyFill="1" applyBorder="1" applyAlignment="1">
      <alignment horizontal="center" vertical="center"/>
    </xf>
    <xf numFmtId="0" fontId="17" fillId="18" borderId="4" xfId="4" applyNumberFormat="1" applyFont="1" applyFill="1" applyBorder="1" applyAlignment="1">
      <alignment horizontal="center" vertical="center"/>
    </xf>
    <xf numFmtId="164" fontId="12" fillId="19" borderId="4" xfId="1" applyNumberFormat="1" applyFont="1" applyFill="1" applyBorder="1" applyAlignment="1">
      <alignment horizontal="center" vertical="center"/>
    </xf>
    <xf numFmtId="165" fontId="12" fillId="19" borderId="4" xfId="0" applyNumberFormat="1" applyFont="1" applyFill="1" applyBorder="1" applyAlignment="1">
      <alignment horizontal="center" vertical="center"/>
    </xf>
    <xf numFmtId="3" fontId="12" fillId="19" borderId="4" xfId="0" applyNumberFormat="1" applyFont="1" applyFill="1" applyBorder="1" applyAlignment="1">
      <alignment horizontal="center" vertical="center"/>
    </xf>
    <xf numFmtId="14" fontId="7" fillId="3" borderId="4" xfId="8" applyNumberFormat="1" applyFont="1" applyFill="1" applyBorder="1" applyAlignment="1">
      <alignment horizontal="center" vertical="center"/>
    </xf>
    <xf numFmtId="0" fontId="17" fillId="6" borderId="4" xfId="4" applyNumberFormat="1" applyFont="1" applyFill="1" applyBorder="1" applyAlignment="1">
      <alignment horizontal="center" vertical="center"/>
    </xf>
    <xf numFmtId="164" fontId="20" fillId="0" borderId="0" xfId="1" applyNumberFormat="1" applyFont="1" applyFill="1" applyBorder="1"/>
    <xf numFmtId="9" fontId="2" fillId="20" borderId="4" xfId="9" applyNumberFormat="1" applyFont="1" applyFill="1" applyBorder="1" applyAlignment="1">
      <alignment horizontal="center" vertical="center"/>
    </xf>
    <xf numFmtId="0" fontId="1" fillId="20" borderId="4" xfId="4" applyNumberFormat="1" applyFont="1" applyFill="1" applyBorder="1" applyAlignment="1">
      <alignment vertical="center"/>
    </xf>
    <xf numFmtId="0" fontId="2" fillId="3" borderId="4" xfId="4" applyNumberFormat="1" applyFont="1" applyFill="1" applyBorder="1" applyAlignment="1">
      <alignment horizontal="center" vertical="center"/>
    </xf>
    <xf numFmtId="9" fontId="2" fillId="3" borderId="4" xfId="9" applyNumberFormat="1" applyFont="1" applyFill="1" applyBorder="1" applyAlignment="1">
      <alignment horizontal="center" vertical="center"/>
    </xf>
    <xf numFmtId="9" fontId="2" fillId="21" borderId="4" xfId="9" applyNumberFormat="1" applyFont="1" applyFill="1" applyBorder="1" applyAlignment="1">
      <alignment horizontal="center" vertical="center"/>
    </xf>
    <xf numFmtId="0" fontId="1" fillId="21" borderId="4" xfId="4" applyNumberFormat="1" applyFont="1" applyFill="1" applyBorder="1" applyAlignment="1">
      <alignment vertical="center"/>
    </xf>
    <xf numFmtId="0" fontId="2" fillId="11" borderId="4" xfId="4" applyNumberFormat="1" applyFont="1" applyFill="1" applyBorder="1" applyAlignment="1">
      <alignment horizontal="center" vertical="center"/>
    </xf>
    <xf numFmtId="0" fontId="11" fillId="0" borderId="4" xfId="4" applyNumberFormat="1" applyFont="1" applyFill="1" applyBorder="1" applyAlignment="1">
      <alignment vertical="center"/>
    </xf>
    <xf numFmtId="166" fontId="11" fillId="0" borderId="4" xfId="4" applyNumberFormat="1" applyFont="1" applyFill="1" applyBorder="1" applyAlignment="1">
      <alignment vertical="center"/>
    </xf>
    <xf numFmtId="0" fontId="2" fillId="23" borderId="1" xfId="5" applyFont="1" applyFill="1" applyBorder="1">
      <alignment vertical="center"/>
    </xf>
    <xf numFmtId="0" fontId="0" fillId="0" borderId="4" xfId="4" applyNumberFormat="1" applyFont="1" applyFill="1" applyBorder="1"/>
    <xf numFmtId="14" fontId="7" fillId="22" borderId="4" xfId="8" applyNumberFormat="1" applyFont="1" applyFill="1" applyBorder="1" applyAlignment="1">
      <alignment horizontal="center" vertical="center"/>
    </xf>
    <xf numFmtId="0" fontId="17" fillId="7" borderId="2" xfId="4" applyNumberFormat="1" applyFont="1" applyFill="1" applyBorder="1" applyAlignment="1">
      <alignment horizontal="center" vertical="center"/>
    </xf>
    <xf numFmtId="0" fontId="17" fillId="8" borderId="4" xfId="0" applyNumberFormat="1" applyFont="1" applyFill="1" applyBorder="1" applyAlignment="1">
      <alignment horizontal="center" vertical="center"/>
    </xf>
    <xf numFmtId="0" fontId="17" fillId="9" borderId="4" xfId="0" applyNumberFormat="1" applyFont="1" applyFill="1" applyBorder="1" applyAlignment="1">
      <alignment horizontal="center" vertical="center"/>
    </xf>
    <xf numFmtId="0" fontId="9" fillId="2" borderId="0" xfId="4" applyNumberFormat="1" applyFont="1" applyFill="1" applyBorder="1" applyAlignment="1">
      <alignment horizontal="right" vertical="center"/>
    </xf>
    <xf numFmtId="0" fontId="17" fillId="17" borderId="4" xfId="4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0" fontId="0" fillId="15" borderId="3" xfId="0" applyNumberFormat="1" applyFont="1" applyFill="1" applyBorder="1">
      <alignment vertical="center"/>
    </xf>
    <xf numFmtId="0" fontId="8" fillId="2" borderId="0" xfId="0" applyNumberFormat="1" applyFont="1" applyFill="1" applyBorder="1" applyAlignment="1">
      <alignment horizontal="right" vertical="center"/>
    </xf>
    <xf numFmtId="0" fontId="2" fillId="12" borderId="8" xfId="7" applyNumberFormat="1" applyFont="1" applyFill="1" applyBorder="1" applyAlignment="1">
      <alignment horizontal="center" vertical="center"/>
    </xf>
    <xf numFmtId="0" fontId="2" fillId="12" borderId="9" xfId="7" applyNumberFormat="1" applyFont="1" applyFill="1" applyBorder="1" applyAlignment="1">
      <alignment horizontal="center" vertical="center"/>
    </xf>
    <xf numFmtId="0" fontId="2" fillId="11" borderId="4" xfId="4" applyNumberFormat="1" applyFont="1" applyFill="1" applyBorder="1" applyAlignment="1">
      <alignment horizontal="center" vertical="center"/>
    </xf>
    <xf numFmtId="0" fontId="2" fillId="3" borderId="5" xfId="4" applyNumberFormat="1" applyFont="1" applyFill="1" applyBorder="1" applyAlignment="1">
      <alignment horizontal="center" vertical="center"/>
    </xf>
    <xf numFmtId="0" fontId="2" fillId="3" borderId="7" xfId="4" applyNumberFormat="1" applyFont="1" applyFill="1" applyBorder="1" applyAlignment="1">
      <alignment horizontal="center" vertical="center"/>
    </xf>
    <xf numFmtId="0" fontId="2" fillId="3" borderId="6" xfId="4" applyNumberFormat="1" applyFont="1" applyFill="1" applyBorder="1" applyAlignment="1">
      <alignment horizontal="center" vertical="center"/>
    </xf>
    <xf numFmtId="0" fontId="2" fillId="11" borderId="5" xfId="4" applyNumberFormat="1" applyFont="1" applyFill="1" applyBorder="1" applyAlignment="1">
      <alignment horizontal="center" vertical="center"/>
    </xf>
    <xf numFmtId="0" fontId="2" fillId="11" borderId="7" xfId="4" applyNumberFormat="1" applyFont="1" applyFill="1" applyBorder="1" applyAlignment="1">
      <alignment horizontal="center" vertical="center"/>
    </xf>
    <xf numFmtId="0" fontId="2" fillId="11" borderId="6" xfId="4" applyNumberFormat="1" applyFont="1" applyFill="1" applyBorder="1" applyAlignment="1">
      <alignment horizontal="center" vertical="center"/>
    </xf>
    <xf numFmtId="0" fontId="2" fillId="12" borderId="8" xfId="7" applyNumberFormat="1" applyFont="1" applyFill="1" applyBorder="1" applyAlignment="1">
      <alignment horizontal="center" vertical="center" wrapText="1"/>
    </xf>
    <xf numFmtId="0" fontId="2" fillId="12" borderId="9" xfId="7" applyNumberFormat="1" applyFont="1" applyFill="1" applyBorder="1" applyAlignment="1">
      <alignment horizontal="center" vertical="center" wrapText="1"/>
    </xf>
    <xf numFmtId="0" fontId="2" fillId="12" borderId="4" xfId="7" applyNumberFormat="1" applyFont="1" applyFill="1" applyBorder="1" applyAlignment="1">
      <alignment horizontal="center" vertical="center"/>
    </xf>
    <xf numFmtId="0" fontId="15" fillId="7" borderId="0" xfId="3" applyNumberFormat="1" applyFont="1" applyFill="1" applyBorder="1" applyAlignment="1">
      <alignment horizontal="right" vertical="center"/>
    </xf>
    <xf numFmtId="2" fontId="7" fillId="3" borderId="5" xfId="8" applyNumberFormat="1" applyFont="1" applyFill="1" applyBorder="1" applyAlignment="1">
      <alignment horizontal="center" vertical="center"/>
    </xf>
    <xf numFmtId="2" fontId="7" fillId="3" borderId="7" xfId="8" applyNumberFormat="1" applyFont="1" applyFill="1" applyBorder="1" applyAlignment="1">
      <alignment horizontal="center" vertical="center"/>
    </xf>
    <xf numFmtId="2" fontId="7" fillId="3" borderId="6" xfId="8" applyNumberFormat="1" applyFont="1" applyFill="1" applyBorder="1" applyAlignment="1">
      <alignment horizontal="center" vertical="center"/>
    </xf>
    <xf numFmtId="0" fontId="7" fillId="4" borderId="4" xfId="8" applyNumberFormat="1" applyFont="1" applyFill="1" applyBorder="1" applyAlignment="1">
      <alignment horizontal="center" vertical="center"/>
    </xf>
    <xf numFmtId="0" fontId="3" fillId="2" borderId="0" xfId="4" applyNumberFormat="1" applyFont="1" applyFill="1" applyBorder="1" applyAlignment="1">
      <alignment horizontal="right" vertical="center"/>
    </xf>
    <xf numFmtId="14" fontId="7" fillId="3" borderId="4" xfId="8" applyNumberFormat="1" applyFont="1" applyFill="1" applyBorder="1" applyAlignment="1">
      <alignment horizontal="center" vertical="center"/>
    </xf>
    <xf numFmtId="14" fontId="7" fillId="4" borderId="4" xfId="8" applyNumberFormat="1" applyFont="1" applyFill="1" applyBorder="1" applyAlignment="1">
      <alignment horizontal="center" vertical="center"/>
    </xf>
    <xf numFmtId="14" fontId="7" fillId="22" borderId="5" xfId="8" applyNumberFormat="1" applyFont="1" applyFill="1" applyBorder="1" applyAlignment="1">
      <alignment horizontal="center" vertical="center"/>
    </xf>
    <xf numFmtId="14" fontId="7" fillId="22" borderId="7" xfId="8" applyNumberFormat="1" applyFont="1" applyFill="1" applyBorder="1" applyAlignment="1">
      <alignment horizontal="center" vertical="center"/>
    </xf>
    <xf numFmtId="14" fontId="7" fillId="22" borderId="6" xfId="8" applyNumberFormat="1" applyFont="1" applyFill="1" applyBorder="1" applyAlignment="1">
      <alignment horizontal="center" vertical="center"/>
    </xf>
    <xf numFmtId="0" fontId="17" fillId="8" borderId="4" xfId="0" applyNumberFormat="1" applyFont="1" applyFill="1" applyBorder="1" applyAlignment="1">
      <alignment horizontal="center" vertical="center" wrapText="1"/>
    </xf>
  </cellXfs>
  <cellStyles count="11">
    <cellStyle name="Comma" xfId="1" builtinId="3"/>
    <cellStyle name="Comma 3" xfId="2"/>
    <cellStyle name="Normal" xfId="0" builtinId="0"/>
    <cellStyle name="Normal 2" xfId="3"/>
    <cellStyle name="Normal 2 2" xfId="4"/>
    <cellStyle name="Normal 3" xfId="5"/>
    <cellStyle name="Normal 3 2" xfId="6"/>
    <cellStyle name="Normal 3 2 2" xfId="7"/>
    <cellStyle name="Normal_Sheet1" xfId="8"/>
    <cellStyle name="Percent" xfId="9" builtinId="5"/>
    <cellStyle name="Percent 2" xfId="1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6933C"/>
        </patternFill>
      </fill>
    </dxf>
    <dxf>
      <fill>
        <patternFill patternType="solid">
          <bgColor rgb="FF76933C"/>
        </patternFill>
      </fill>
    </dxf>
    <dxf>
      <fill>
        <patternFill patternType="solid">
          <bgColor rgb="FFFABF8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uongDoan-QuangTrung\QUANGNHAM\2007\Luong\Quyet%20toan%20cho%20bo%20phan%20dich%20v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QT"/>
      <sheetName val="BQT Ajingon"/>
      <sheetName val="BQT SCC"/>
      <sheetName val="BQT M_S"/>
      <sheetName val="BQT _3_"/>
      <sheetName val="BQT"/>
      <sheetName val="BQT _2_"/>
      <sheetName val="BQT _4_"/>
      <sheetName val="BQT _5_"/>
      <sheetName val="Bang QT giao te"/>
      <sheetName val="SHP NV"/>
      <sheetName val="Phu cap xang xe"/>
      <sheetName val="Phu cap DTDD"/>
      <sheetName val="Van ch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979"/>
  <sheetViews>
    <sheetView showGridLines="0" zoomScale="85" zoomScaleNormal="85" workbookViewId="0">
      <pane xSplit="5" ySplit="4" topLeftCell="F5" activePane="bottomRight" state="frozen"/>
      <selection pane="topRight" activeCell="D1" sqref="D1"/>
      <selection pane="bottomLeft" activeCell="A4" sqref="A4"/>
      <selection pane="bottomRight" activeCell="J11" sqref="J11"/>
    </sheetView>
  </sheetViews>
  <sheetFormatPr defaultColWidth="9.140625" defaultRowHeight="15"/>
  <cols>
    <col min="1" max="1" width="3.7109375" style="3" customWidth="1"/>
    <col min="2" max="3" width="11.7109375" style="3" customWidth="1"/>
    <col min="4" max="4" width="12" style="3" customWidth="1"/>
    <col min="5" max="5" width="23.7109375" style="3" bestFit="1" customWidth="1"/>
    <col min="6" max="6" width="15.5703125" style="3" customWidth="1"/>
    <col min="7" max="7" width="15" style="3" bestFit="1" customWidth="1"/>
    <col min="8" max="8" width="23.5703125" style="3" bestFit="1" customWidth="1"/>
    <col min="9" max="9" width="18.42578125" style="2" customWidth="1"/>
    <col min="10" max="10" width="22.85546875" style="3" bestFit="1" customWidth="1"/>
    <col min="11" max="11" width="9.140625" style="13" customWidth="1"/>
    <col min="12" max="12" width="9" style="13" customWidth="1"/>
    <col min="13" max="13" width="20.42578125" style="2" bestFit="1" customWidth="1"/>
    <col min="14" max="19" width="6.140625" style="3" customWidth="1"/>
    <col min="20" max="32" width="8.140625" style="3" customWidth="1"/>
    <col min="33" max="116" width="10.7109375" style="3" customWidth="1"/>
    <col min="117" max="163" width="17.28515625" style="3" customWidth="1"/>
    <col min="164" max="166" width="9.140625" style="3" customWidth="1"/>
    <col min="167" max="16384" width="9.140625" style="3"/>
  </cols>
  <sheetData>
    <row r="1" spans="1:39" ht="36" customHeight="1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39">
      <c r="B2" s="6"/>
      <c r="C2" s="6"/>
      <c r="F2" s="6"/>
    </row>
    <row r="3" spans="1:39" s="22" customFormat="1" ht="31.5" customHeight="1">
      <c r="A3" s="29"/>
      <c r="B3" s="29"/>
      <c r="C3" s="29"/>
      <c r="D3" s="69" t="s">
        <v>1</v>
      </c>
      <c r="E3" s="28">
        <v>13</v>
      </c>
      <c r="F3" s="28">
        <v>31</v>
      </c>
      <c r="G3" s="30">
        <f>E3/F3</f>
        <v>0.41935483870967744</v>
      </c>
      <c r="H3" s="83" t="s">
        <v>2</v>
      </c>
      <c r="I3" s="83"/>
      <c r="J3" s="83"/>
      <c r="K3" s="84" t="s">
        <v>3</v>
      </c>
      <c r="L3" s="84"/>
      <c r="M3" s="84"/>
      <c r="N3" s="85" t="s">
        <v>4</v>
      </c>
      <c r="O3" s="85"/>
      <c r="P3" s="85"/>
      <c r="Q3" s="85"/>
      <c r="R3" s="85"/>
      <c r="S3" s="85"/>
      <c r="T3" s="59" t="s">
        <v>5</v>
      </c>
      <c r="U3" s="59" t="s">
        <v>6</v>
      </c>
      <c r="V3" s="59" t="s">
        <v>7</v>
      </c>
      <c r="W3" s="59" t="s">
        <v>8</v>
      </c>
      <c r="X3" s="59" t="s">
        <v>9</v>
      </c>
      <c r="Y3" s="59" t="s">
        <v>10</v>
      </c>
      <c r="Z3" s="59" t="s">
        <v>11</v>
      </c>
      <c r="AA3" s="59" t="s">
        <v>5</v>
      </c>
      <c r="AB3" s="59" t="s">
        <v>6</v>
      </c>
      <c r="AC3" s="59" t="s">
        <v>7</v>
      </c>
      <c r="AD3" s="59" t="s">
        <v>8</v>
      </c>
      <c r="AE3" s="59" t="s">
        <v>9</v>
      </c>
      <c r="AF3" s="59" t="s">
        <v>10</v>
      </c>
      <c r="AG3" s="87" t="s">
        <v>12</v>
      </c>
      <c r="AH3" s="87" t="s">
        <v>12</v>
      </c>
      <c r="AI3" s="87" t="s">
        <v>12</v>
      </c>
      <c r="AJ3" s="87" t="s">
        <v>12</v>
      </c>
      <c r="AK3" s="87" t="s">
        <v>12</v>
      </c>
      <c r="AL3" s="87" t="s">
        <v>12</v>
      </c>
      <c r="AM3" s="60"/>
    </row>
    <row r="4" spans="1:39" s="22" customFormat="1" ht="38.25" customHeight="1">
      <c r="A4" s="27" t="s">
        <v>13</v>
      </c>
      <c r="B4" s="27" t="s">
        <v>15</v>
      </c>
      <c r="C4" s="27" t="s">
        <v>14</v>
      </c>
      <c r="D4" s="27" t="s">
        <v>16</v>
      </c>
      <c r="E4" s="27" t="s">
        <v>17</v>
      </c>
      <c r="F4" s="27" t="s">
        <v>18</v>
      </c>
      <c r="G4" s="27" t="s">
        <v>19</v>
      </c>
      <c r="H4" s="27" t="s">
        <v>20</v>
      </c>
      <c r="I4" s="27" t="s">
        <v>21</v>
      </c>
      <c r="J4" s="27" t="s">
        <v>22</v>
      </c>
      <c r="K4" s="61" t="s">
        <v>23</v>
      </c>
      <c r="L4" s="61" t="s">
        <v>24</v>
      </c>
      <c r="M4" s="115" t="s">
        <v>200</v>
      </c>
      <c r="N4" s="62" t="s">
        <v>25</v>
      </c>
      <c r="O4" s="62" t="s">
        <v>26</v>
      </c>
      <c r="P4" s="62" t="s">
        <v>27</v>
      </c>
      <c r="Q4" s="62" t="s">
        <v>28</v>
      </c>
      <c r="R4" s="62" t="s">
        <v>29</v>
      </c>
      <c r="S4" s="62" t="s">
        <v>30</v>
      </c>
      <c r="T4" s="63">
        <v>1</v>
      </c>
      <c r="U4" s="63">
        <v>2</v>
      </c>
      <c r="V4" s="63">
        <v>3</v>
      </c>
      <c r="W4" s="63">
        <v>4</v>
      </c>
      <c r="X4" s="63">
        <v>5</v>
      </c>
      <c r="Y4" s="63">
        <v>6</v>
      </c>
      <c r="Z4" s="63">
        <v>7</v>
      </c>
      <c r="AA4" s="63">
        <v>8</v>
      </c>
      <c r="AB4" s="63">
        <v>9</v>
      </c>
      <c r="AC4" s="63">
        <v>10</v>
      </c>
      <c r="AD4" s="63">
        <v>11</v>
      </c>
      <c r="AE4" s="63">
        <v>12</v>
      </c>
      <c r="AF4" s="63">
        <v>13</v>
      </c>
      <c r="AG4" s="64" t="s">
        <v>117</v>
      </c>
      <c r="AH4" s="64" t="s">
        <v>118</v>
      </c>
      <c r="AI4" s="64" t="s">
        <v>119</v>
      </c>
      <c r="AJ4" s="64" t="s">
        <v>120</v>
      </c>
      <c r="AK4" s="64" t="s">
        <v>121</v>
      </c>
      <c r="AL4" s="64" t="s">
        <v>122</v>
      </c>
      <c r="AM4" s="60" t="s">
        <v>45</v>
      </c>
    </row>
    <row r="5" spans="1:39" s="8" customFormat="1">
      <c r="A5" s="34">
        <v>1</v>
      </c>
      <c r="B5" s="34" t="s">
        <v>46</v>
      </c>
      <c r="C5" s="34" t="s">
        <v>112</v>
      </c>
      <c r="D5" s="34" t="s">
        <v>109</v>
      </c>
      <c r="E5" s="53" t="s">
        <v>105</v>
      </c>
      <c r="F5" s="53" t="s">
        <v>108</v>
      </c>
      <c r="G5" s="53" t="s">
        <v>104</v>
      </c>
      <c r="H5" s="34" t="s">
        <v>97</v>
      </c>
      <c r="I5" s="54" t="s">
        <v>100</v>
      </c>
      <c r="J5" s="34" t="s">
        <v>103</v>
      </c>
      <c r="K5" s="56">
        <v>50</v>
      </c>
      <c r="L5" s="56">
        <v>6</v>
      </c>
      <c r="M5" s="57">
        <f t="shared" ref="M5:M7" si="0">IFERROR(L5/K5,"")</f>
        <v>0.12</v>
      </c>
      <c r="N5" s="58">
        <v>1</v>
      </c>
      <c r="O5" s="58">
        <v>4</v>
      </c>
      <c r="P5" s="58">
        <v>1</v>
      </c>
      <c r="Q5" s="58"/>
      <c r="R5" s="34"/>
      <c r="S5" s="34"/>
      <c r="T5" s="34">
        <v>1</v>
      </c>
      <c r="U5" s="34"/>
      <c r="V5" s="34"/>
      <c r="W5" s="34"/>
      <c r="X5" s="34"/>
      <c r="Y5" s="34"/>
      <c r="Z5" s="34">
        <v>2</v>
      </c>
      <c r="AA5" s="34">
        <v>1</v>
      </c>
      <c r="AB5" s="34">
        <v>1</v>
      </c>
      <c r="AC5" s="34">
        <v>1</v>
      </c>
      <c r="AD5" s="34"/>
      <c r="AE5" s="34"/>
      <c r="AF5" s="34"/>
      <c r="AG5" s="34"/>
      <c r="AH5" s="34">
        <v>3</v>
      </c>
      <c r="AI5" s="34"/>
      <c r="AJ5" s="34"/>
      <c r="AK5" s="34">
        <v>3</v>
      </c>
      <c r="AL5" s="34"/>
      <c r="AM5" s="35">
        <f>SUM(AG5:AL5)</f>
        <v>6</v>
      </c>
    </row>
    <row r="6" spans="1:39" s="8" customFormat="1" ht="17.25" customHeight="1">
      <c r="A6" s="34">
        <v>2</v>
      </c>
      <c r="B6" s="34" t="s">
        <v>46</v>
      </c>
      <c r="C6" s="34" t="s">
        <v>113</v>
      </c>
      <c r="D6" s="34" t="s">
        <v>110</v>
      </c>
      <c r="E6" s="53" t="s">
        <v>106</v>
      </c>
      <c r="F6" s="53" t="s">
        <v>50</v>
      </c>
      <c r="G6" s="53" t="s">
        <v>104</v>
      </c>
      <c r="H6" s="34" t="s">
        <v>98</v>
      </c>
      <c r="I6" s="54" t="s">
        <v>101</v>
      </c>
      <c r="J6" s="34" t="s">
        <v>103</v>
      </c>
      <c r="K6" s="56">
        <v>50</v>
      </c>
      <c r="L6" s="56">
        <v>8</v>
      </c>
      <c r="M6" s="57">
        <f t="shared" si="0"/>
        <v>0.16</v>
      </c>
      <c r="N6" s="58">
        <v>1</v>
      </c>
      <c r="O6" s="58">
        <v>5</v>
      </c>
      <c r="P6" s="58">
        <v>2</v>
      </c>
      <c r="Q6" s="58"/>
      <c r="R6" s="34"/>
      <c r="S6" s="34"/>
      <c r="T6" s="34"/>
      <c r="U6" s="34">
        <v>1</v>
      </c>
      <c r="V6" s="34">
        <v>4</v>
      </c>
      <c r="W6" s="34"/>
      <c r="X6" s="34"/>
      <c r="Y6" s="34"/>
      <c r="Z6" s="34">
        <v>1</v>
      </c>
      <c r="AA6" s="34"/>
      <c r="AB6" s="34"/>
      <c r="AC6" s="34">
        <v>1</v>
      </c>
      <c r="AD6" s="34"/>
      <c r="AE6" s="34"/>
      <c r="AF6" s="34">
        <v>1</v>
      </c>
      <c r="AG6" s="34"/>
      <c r="AH6" s="34">
        <v>1</v>
      </c>
      <c r="AI6" s="34">
        <v>4</v>
      </c>
      <c r="AJ6" s="34"/>
      <c r="AK6" s="34">
        <v>3</v>
      </c>
      <c r="AL6" s="34"/>
      <c r="AM6" s="35">
        <f>SUM(AG6:AL6)</f>
        <v>8</v>
      </c>
    </row>
    <row r="7" spans="1:39" s="8" customFormat="1">
      <c r="A7" s="34">
        <v>3</v>
      </c>
      <c r="B7" s="34" t="s">
        <v>46</v>
      </c>
      <c r="C7" s="34" t="s">
        <v>112</v>
      </c>
      <c r="D7" s="34" t="s">
        <v>111</v>
      </c>
      <c r="E7" s="53" t="s">
        <v>107</v>
      </c>
      <c r="F7" s="53" t="s">
        <v>50</v>
      </c>
      <c r="G7" s="53" t="s">
        <v>104</v>
      </c>
      <c r="H7" s="34" t="s">
        <v>99</v>
      </c>
      <c r="I7" s="54" t="s">
        <v>102</v>
      </c>
      <c r="J7" s="34" t="s">
        <v>103</v>
      </c>
      <c r="K7" s="56">
        <v>50</v>
      </c>
      <c r="L7" s="56">
        <v>30</v>
      </c>
      <c r="M7" s="57">
        <f t="shared" si="0"/>
        <v>0.6</v>
      </c>
      <c r="N7" s="58"/>
      <c r="O7" s="58">
        <v>1</v>
      </c>
      <c r="P7" s="58">
        <v>0</v>
      </c>
      <c r="Q7" s="58"/>
      <c r="R7" s="34"/>
      <c r="S7" s="34"/>
      <c r="T7" s="34"/>
      <c r="U7" s="34"/>
      <c r="V7" s="34"/>
      <c r="W7" s="34"/>
      <c r="X7" s="34"/>
      <c r="Y7" s="34"/>
      <c r="Z7" s="34"/>
      <c r="AA7" s="34">
        <v>1</v>
      </c>
      <c r="AB7" s="34"/>
      <c r="AC7" s="34"/>
      <c r="AD7" s="34"/>
      <c r="AE7" s="34"/>
      <c r="AF7" s="34"/>
      <c r="AG7" s="34"/>
      <c r="AH7" s="34"/>
      <c r="AI7" s="34">
        <v>1</v>
      </c>
      <c r="AJ7" s="34"/>
      <c r="AK7" s="34"/>
      <c r="AL7" s="34"/>
      <c r="AM7" s="35">
        <f>SUM(AG7:AL7)</f>
        <v>1</v>
      </c>
    </row>
    <row r="8" spans="1:39" s="8" customFormat="1" ht="17.25" customHeight="1">
      <c r="A8" s="35"/>
      <c r="B8" s="35"/>
      <c r="C8" s="35"/>
      <c r="D8" s="35">
        <f>COUNTA(D5:D7)</f>
        <v>3</v>
      </c>
      <c r="E8" s="35"/>
      <c r="F8" s="35"/>
      <c r="G8" s="35"/>
      <c r="H8" s="35"/>
      <c r="I8" s="55"/>
      <c r="J8" s="35"/>
      <c r="K8" s="65">
        <f>SUM(K5:K7)</f>
        <v>150</v>
      </c>
      <c r="L8" s="65">
        <f>SUM(L5:L7)</f>
        <v>44</v>
      </c>
      <c r="M8" s="66">
        <f t="shared" ref="M8" si="1">IFERROR(L8/K8,"")</f>
        <v>0.29333333333333333</v>
      </c>
      <c r="N8" s="67">
        <f t="shared" ref="N8:AM8" si="2">SUM(N5:N7)</f>
        <v>2</v>
      </c>
      <c r="O8" s="67">
        <f t="shared" si="2"/>
        <v>10</v>
      </c>
      <c r="P8" s="67">
        <f t="shared" si="2"/>
        <v>3</v>
      </c>
      <c r="Q8" s="67">
        <f t="shared" si="2"/>
        <v>0</v>
      </c>
      <c r="R8" s="35">
        <f t="shared" si="2"/>
        <v>0</v>
      </c>
      <c r="S8" s="35">
        <f t="shared" si="2"/>
        <v>0</v>
      </c>
      <c r="T8" s="35">
        <f t="shared" si="2"/>
        <v>1</v>
      </c>
      <c r="U8" s="35">
        <f t="shared" si="2"/>
        <v>1</v>
      </c>
      <c r="V8" s="35">
        <f t="shared" si="2"/>
        <v>4</v>
      </c>
      <c r="W8" s="35">
        <f t="shared" si="2"/>
        <v>0</v>
      </c>
      <c r="X8" s="35">
        <f t="shared" si="2"/>
        <v>0</v>
      </c>
      <c r="Y8" s="35">
        <f t="shared" si="2"/>
        <v>0</v>
      </c>
      <c r="Z8" s="35">
        <f t="shared" si="2"/>
        <v>3</v>
      </c>
      <c r="AA8" s="35">
        <f t="shared" si="2"/>
        <v>2</v>
      </c>
      <c r="AB8" s="35">
        <f t="shared" si="2"/>
        <v>1</v>
      </c>
      <c r="AC8" s="35">
        <f t="shared" si="2"/>
        <v>2</v>
      </c>
      <c r="AD8" s="35">
        <f t="shared" si="2"/>
        <v>0</v>
      </c>
      <c r="AE8" s="35">
        <f t="shared" si="2"/>
        <v>0</v>
      </c>
      <c r="AF8" s="35">
        <f t="shared" si="2"/>
        <v>1</v>
      </c>
      <c r="AG8" s="35">
        <f t="shared" si="2"/>
        <v>0</v>
      </c>
      <c r="AH8" s="35">
        <f t="shared" si="2"/>
        <v>4</v>
      </c>
      <c r="AI8" s="35">
        <f t="shared" si="2"/>
        <v>5</v>
      </c>
      <c r="AJ8" s="35">
        <f t="shared" si="2"/>
        <v>0</v>
      </c>
      <c r="AK8" s="35">
        <f t="shared" si="2"/>
        <v>6</v>
      </c>
      <c r="AL8" s="35">
        <f t="shared" si="2"/>
        <v>0</v>
      </c>
      <c r="AM8" s="35">
        <f t="shared" si="2"/>
        <v>15</v>
      </c>
    </row>
    <row r="9" spans="1:39" s="8" customFormat="1" ht="17.25" customHeight="1">
      <c r="I9" s="9"/>
      <c r="K9" s="12"/>
      <c r="L9" s="12"/>
      <c r="M9" s="11"/>
      <c r="N9" s="10"/>
      <c r="O9" s="10"/>
      <c r="P9" s="10"/>
      <c r="Q9" s="10"/>
    </row>
    <row r="10" spans="1:39" s="8" customFormat="1" ht="17.25" customHeight="1">
      <c r="I10" s="9"/>
      <c r="K10" s="12"/>
      <c r="L10" s="12"/>
      <c r="M10" s="11"/>
      <c r="N10" s="10"/>
      <c r="O10" s="10"/>
      <c r="P10" s="10"/>
      <c r="Q10" s="10"/>
    </row>
    <row r="11" spans="1:39" s="8" customFormat="1" ht="17.25" customHeight="1">
      <c r="I11" s="9"/>
      <c r="K11" s="12"/>
      <c r="L11" s="12"/>
      <c r="M11" s="11"/>
      <c r="N11" s="10"/>
      <c r="O11" s="10"/>
      <c r="P11" s="10"/>
      <c r="Q11" s="10"/>
    </row>
    <row r="12" spans="1:39" s="8" customFormat="1" ht="17.25" customHeight="1">
      <c r="I12" s="9"/>
      <c r="K12" s="12"/>
      <c r="L12" s="12"/>
      <c r="M12" s="11"/>
      <c r="N12" s="10"/>
      <c r="O12" s="10"/>
      <c r="P12" s="10"/>
      <c r="Q12" s="10"/>
    </row>
    <row r="13" spans="1:39" s="8" customFormat="1" ht="17.25" customHeight="1">
      <c r="I13" s="9"/>
      <c r="K13" s="12"/>
      <c r="L13" s="12"/>
      <c r="M13" s="11"/>
      <c r="N13" s="10"/>
      <c r="O13" s="10"/>
      <c r="P13" s="10"/>
      <c r="Q13" s="10"/>
    </row>
    <row r="14" spans="1:39" s="8" customFormat="1" ht="17.25" customHeight="1">
      <c r="I14" s="9"/>
      <c r="K14" s="12"/>
      <c r="L14" s="12"/>
      <c r="M14" s="11"/>
      <c r="N14" s="10"/>
      <c r="O14" s="10"/>
      <c r="P14" s="10"/>
      <c r="Q14" s="10"/>
    </row>
    <row r="15" spans="1:39" s="8" customFormat="1" ht="17.25" customHeight="1">
      <c r="I15" s="9"/>
      <c r="K15" s="12"/>
      <c r="L15" s="12"/>
      <c r="M15" s="11"/>
      <c r="N15" s="10"/>
      <c r="O15" s="10"/>
      <c r="P15" s="10"/>
      <c r="Q15" s="10"/>
    </row>
    <row r="16" spans="1:39" s="8" customFormat="1" ht="17.25" customHeight="1">
      <c r="I16" s="9"/>
      <c r="K16" s="12"/>
      <c r="L16" s="12"/>
      <c r="M16" s="11"/>
      <c r="N16" s="10"/>
      <c r="O16" s="10"/>
      <c r="P16" s="10"/>
      <c r="Q16" s="10"/>
    </row>
    <row r="17" spans="9:17" s="8" customFormat="1" ht="17.25" customHeight="1">
      <c r="I17" s="9"/>
      <c r="K17" s="12"/>
      <c r="L17" s="12"/>
      <c r="M17" s="11"/>
      <c r="N17" s="10"/>
      <c r="O17" s="10"/>
      <c r="P17" s="10"/>
      <c r="Q17" s="10"/>
    </row>
    <row r="18" spans="9:17" s="8" customFormat="1" ht="17.25" customHeight="1">
      <c r="I18" s="9"/>
      <c r="K18" s="12"/>
      <c r="L18" s="12"/>
      <c r="M18" s="11"/>
      <c r="N18" s="10"/>
      <c r="O18" s="10"/>
      <c r="P18" s="10"/>
      <c r="Q18" s="10"/>
    </row>
    <row r="19" spans="9:17" s="8" customFormat="1" ht="17.25" customHeight="1">
      <c r="I19" s="9"/>
      <c r="K19" s="12"/>
      <c r="L19" s="12"/>
      <c r="M19" s="11"/>
      <c r="N19" s="10"/>
      <c r="O19" s="10"/>
      <c r="P19" s="10"/>
      <c r="Q19" s="10"/>
    </row>
    <row r="20" spans="9:17" s="8" customFormat="1" ht="17.25" customHeight="1">
      <c r="I20" s="9"/>
      <c r="K20" s="12"/>
      <c r="L20" s="12"/>
      <c r="M20" s="11"/>
      <c r="N20" s="10"/>
      <c r="O20" s="10"/>
      <c r="P20" s="10"/>
      <c r="Q20" s="10"/>
    </row>
    <row r="21" spans="9:17" s="8" customFormat="1" ht="17.25" customHeight="1">
      <c r="I21" s="9"/>
      <c r="K21" s="12"/>
      <c r="L21" s="12"/>
      <c r="M21" s="11"/>
      <c r="N21" s="10"/>
      <c r="O21" s="10"/>
      <c r="P21" s="10"/>
      <c r="Q21" s="10"/>
    </row>
    <row r="22" spans="9:17" s="8" customFormat="1" ht="17.25" customHeight="1">
      <c r="I22" s="9"/>
      <c r="K22" s="12"/>
      <c r="L22" s="12"/>
      <c r="M22" s="11"/>
      <c r="N22" s="10"/>
      <c r="O22" s="10"/>
      <c r="P22" s="10"/>
      <c r="Q22" s="10"/>
    </row>
    <row r="23" spans="9:17" s="8" customFormat="1" ht="17.25" customHeight="1">
      <c r="I23" s="9"/>
      <c r="K23" s="12"/>
      <c r="L23" s="12"/>
      <c r="M23" s="11"/>
      <c r="N23" s="10"/>
      <c r="O23" s="10"/>
      <c r="P23" s="10"/>
      <c r="Q23" s="10"/>
    </row>
    <row r="24" spans="9:17" s="8" customFormat="1" ht="17.25" customHeight="1">
      <c r="I24" s="9"/>
      <c r="K24" s="12"/>
      <c r="L24" s="12"/>
      <c r="M24" s="11"/>
      <c r="N24" s="10"/>
      <c r="O24" s="10"/>
      <c r="P24" s="10"/>
      <c r="Q24" s="10"/>
    </row>
    <row r="25" spans="9:17" s="8" customFormat="1" ht="17.25" customHeight="1">
      <c r="I25" s="9"/>
      <c r="K25" s="12"/>
      <c r="L25" s="12"/>
      <c r="M25" s="11"/>
      <c r="N25" s="10"/>
      <c r="O25" s="10"/>
      <c r="P25" s="10"/>
      <c r="Q25" s="10"/>
    </row>
    <row r="26" spans="9:17" s="8" customFormat="1" ht="17.25" customHeight="1">
      <c r="I26" s="9"/>
      <c r="K26" s="12"/>
      <c r="L26" s="12"/>
      <c r="M26" s="11"/>
      <c r="N26" s="10"/>
      <c r="O26" s="10"/>
      <c r="P26" s="10"/>
      <c r="Q26" s="10"/>
    </row>
    <row r="27" spans="9:17" s="8" customFormat="1" ht="17.25" customHeight="1">
      <c r="I27" s="9"/>
      <c r="K27" s="12"/>
      <c r="L27" s="12"/>
      <c r="M27" s="11"/>
      <c r="N27" s="10"/>
      <c r="O27" s="10"/>
      <c r="P27" s="10"/>
      <c r="Q27" s="10"/>
    </row>
    <row r="28" spans="9:17" s="8" customFormat="1" ht="17.25" customHeight="1">
      <c r="I28" s="9"/>
      <c r="K28" s="12"/>
      <c r="L28" s="12"/>
      <c r="M28" s="11"/>
      <c r="N28" s="10"/>
      <c r="O28" s="10"/>
      <c r="P28" s="10"/>
      <c r="Q28" s="10"/>
    </row>
    <row r="29" spans="9:17" s="8" customFormat="1" ht="17.25" customHeight="1">
      <c r="I29" s="9"/>
      <c r="K29" s="12"/>
      <c r="L29" s="12"/>
      <c r="M29" s="11"/>
      <c r="N29" s="10"/>
      <c r="O29" s="10"/>
      <c r="P29" s="10"/>
      <c r="Q29" s="10"/>
    </row>
    <row r="30" spans="9:17" s="8" customFormat="1" ht="17.25" customHeight="1">
      <c r="I30" s="9"/>
      <c r="K30" s="12"/>
      <c r="L30" s="12"/>
      <c r="M30" s="11"/>
      <c r="N30" s="10"/>
      <c r="O30" s="10"/>
      <c r="P30" s="10"/>
      <c r="Q30" s="10"/>
    </row>
    <row r="31" spans="9:17" s="8" customFormat="1" ht="17.25" customHeight="1">
      <c r="I31" s="9"/>
      <c r="K31" s="12"/>
      <c r="L31" s="12"/>
      <c r="M31" s="11"/>
      <c r="N31" s="10"/>
      <c r="O31" s="10"/>
      <c r="P31" s="10"/>
      <c r="Q31" s="10"/>
    </row>
    <row r="32" spans="9:17" s="8" customFormat="1" ht="17.25" customHeight="1">
      <c r="I32" s="9"/>
      <c r="K32" s="12"/>
      <c r="L32" s="12"/>
      <c r="M32" s="11"/>
      <c r="N32" s="10"/>
      <c r="O32" s="10"/>
      <c r="P32" s="10"/>
      <c r="Q32" s="10"/>
    </row>
    <row r="33" spans="9:17" s="8" customFormat="1" ht="17.25" customHeight="1">
      <c r="I33" s="9"/>
      <c r="K33" s="12"/>
      <c r="L33" s="12"/>
      <c r="M33" s="11"/>
      <c r="N33" s="10"/>
      <c r="O33" s="10"/>
      <c r="P33" s="10"/>
      <c r="Q33" s="10"/>
    </row>
    <row r="34" spans="9:17" s="8" customFormat="1" ht="17.25" customHeight="1">
      <c r="I34" s="9"/>
      <c r="K34" s="12"/>
      <c r="L34" s="12"/>
      <c r="M34" s="11"/>
      <c r="N34" s="10"/>
      <c r="O34" s="10"/>
      <c r="P34" s="10"/>
      <c r="Q34" s="10"/>
    </row>
    <row r="35" spans="9:17" s="8" customFormat="1" ht="17.25" customHeight="1">
      <c r="I35" s="9"/>
      <c r="K35" s="12"/>
      <c r="L35" s="12"/>
      <c r="M35" s="11"/>
      <c r="N35" s="10"/>
      <c r="O35" s="10"/>
      <c r="P35" s="10"/>
      <c r="Q35" s="10"/>
    </row>
    <row r="36" spans="9:17" s="8" customFormat="1" ht="17.25" customHeight="1">
      <c r="I36" s="9"/>
      <c r="K36" s="12"/>
      <c r="L36" s="12"/>
      <c r="M36" s="11"/>
      <c r="N36" s="10"/>
      <c r="O36" s="10"/>
      <c r="P36" s="10"/>
      <c r="Q36" s="10"/>
    </row>
    <row r="37" spans="9:17" s="8" customFormat="1" ht="17.25" customHeight="1">
      <c r="I37" s="9"/>
      <c r="K37" s="12"/>
      <c r="L37" s="12"/>
      <c r="M37" s="11"/>
      <c r="N37" s="10"/>
      <c r="O37" s="10"/>
      <c r="P37" s="10"/>
      <c r="Q37" s="10"/>
    </row>
    <row r="38" spans="9:17" s="8" customFormat="1" ht="17.25" customHeight="1">
      <c r="I38" s="9"/>
      <c r="K38" s="12"/>
      <c r="L38" s="12"/>
      <c r="M38" s="11"/>
      <c r="N38" s="10"/>
      <c r="O38" s="10"/>
      <c r="P38" s="10"/>
      <c r="Q38" s="10"/>
    </row>
    <row r="39" spans="9:17" s="8" customFormat="1" ht="17.25" customHeight="1">
      <c r="I39" s="9"/>
      <c r="K39" s="12"/>
      <c r="L39" s="12"/>
      <c r="M39" s="11"/>
      <c r="N39" s="10"/>
      <c r="O39" s="10"/>
      <c r="P39" s="10"/>
      <c r="Q39" s="10"/>
    </row>
    <row r="40" spans="9:17" s="8" customFormat="1" ht="17.25" customHeight="1">
      <c r="I40" s="9"/>
      <c r="K40" s="12"/>
      <c r="L40" s="12"/>
      <c r="M40" s="11"/>
      <c r="N40" s="10"/>
      <c r="O40" s="10"/>
      <c r="P40" s="10"/>
      <c r="Q40" s="10"/>
    </row>
    <row r="41" spans="9:17" s="8" customFormat="1" ht="17.25" customHeight="1">
      <c r="I41" s="9"/>
      <c r="K41" s="12"/>
      <c r="L41" s="12"/>
      <c r="M41" s="11"/>
      <c r="N41" s="10"/>
      <c r="O41" s="10"/>
      <c r="P41" s="10"/>
      <c r="Q41" s="10"/>
    </row>
    <row r="42" spans="9:17" s="8" customFormat="1" ht="17.25" customHeight="1">
      <c r="I42" s="9"/>
      <c r="K42" s="12"/>
      <c r="L42" s="12"/>
      <c r="M42" s="11"/>
      <c r="N42" s="10"/>
      <c r="O42" s="10"/>
      <c r="P42" s="10"/>
      <c r="Q42" s="10"/>
    </row>
    <row r="43" spans="9:17" s="8" customFormat="1" ht="17.25" customHeight="1">
      <c r="I43" s="9"/>
      <c r="K43" s="12"/>
      <c r="L43" s="12"/>
      <c r="M43" s="11"/>
      <c r="N43" s="10"/>
      <c r="O43" s="10"/>
      <c r="P43" s="10"/>
      <c r="Q43" s="10"/>
    </row>
    <row r="44" spans="9:17" s="8" customFormat="1" ht="17.25" customHeight="1">
      <c r="I44" s="9"/>
      <c r="K44" s="12"/>
      <c r="L44" s="12"/>
      <c r="M44" s="11"/>
      <c r="N44" s="10"/>
      <c r="O44" s="10"/>
      <c r="P44" s="10"/>
      <c r="Q44" s="10"/>
    </row>
    <row r="45" spans="9:17" s="8" customFormat="1" ht="17.25" customHeight="1">
      <c r="I45" s="9"/>
      <c r="K45" s="12"/>
      <c r="L45" s="12"/>
      <c r="M45" s="11"/>
      <c r="N45" s="10"/>
      <c r="O45" s="10"/>
      <c r="P45" s="10"/>
      <c r="Q45" s="10"/>
    </row>
    <row r="46" spans="9:17" s="8" customFormat="1" ht="17.25" customHeight="1">
      <c r="I46" s="9"/>
      <c r="K46" s="12"/>
      <c r="L46" s="12"/>
      <c r="M46" s="11"/>
      <c r="N46" s="10"/>
      <c r="O46" s="10"/>
      <c r="P46" s="10"/>
      <c r="Q46" s="10"/>
    </row>
    <row r="47" spans="9:17" s="8" customFormat="1" ht="17.25" customHeight="1">
      <c r="I47" s="9"/>
      <c r="K47" s="12"/>
      <c r="L47" s="12"/>
      <c r="M47" s="11"/>
      <c r="N47" s="10"/>
      <c r="O47" s="10"/>
      <c r="P47" s="10"/>
      <c r="Q47" s="10"/>
    </row>
    <row r="48" spans="9:17" s="8" customFormat="1" ht="17.25" customHeight="1">
      <c r="I48" s="9"/>
      <c r="K48" s="12"/>
      <c r="L48" s="12"/>
      <c r="M48" s="11"/>
      <c r="N48" s="10"/>
      <c r="O48" s="10"/>
      <c r="P48" s="10"/>
      <c r="Q48" s="10"/>
    </row>
    <row r="49" spans="9:17" s="8" customFormat="1" ht="17.25" customHeight="1">
      <c r="I49" s="9"/>
      <c r="K49" s="12"/>
      <c r="L49" s="12"/>
      <c r="M49" s="11"/>
      <c r="N49" s="10"/>
      <c r="O49" s="10"/>
      <c r="P49" s="10"/>
      <c r="Q49" s="10"/>
    </row>
    <row r="50" spans="9:17" s="8" customFormat="1" ht="17.25" customHeight="1">
      <c r="I50" s="9"/>
      <c r="K50" s="12"/>
      <c r="L50" s="12"/>
      <c r="M50" s="11"/>
      <c r="N50" s="10"/>
      <c r="O50" s="10"/>
      <c r="P50" s="10"/>
      <c r="Q50" s="10"/>
    </row>
    <row r="51" spans="9:17" s="8" customFormat="1" ht="17.25" customHeight="1">
      <c r="I51" s="9"/>
      <c r="K51" s="12"/>
      <c r="L51" s="12"/>
      <c r="M51" s="11"/>
      <c r="N51" s="10"/>
      <c r="O51" s="10"/>
      <c r="P51" s="10"/>
      <c r="Q51" s="10"/>
    </row>
    <row r="52" spans="9:17" s="8" customFormat="1" ht="17.25" customHeight="1">
      <c r="I52" s="9"/>
      <c r="K52" s="12"/>
      <c r="L52" s="12"/>
      <c r="M52" s="11"/>
      <c r="N52" s="10"/>
      <c r="O52" s="10"/>
      <c r="P52" s="10"/>
      <c r="Q52" s="10"/>
    </row>
    <row r="53" spans="9:17" s="8" customFormat="1" ht="17.25" customHeight="1">
      <c r="I53" s="9"/>
      <c r="K53" s="12"/>
      <c r="L53" s="12"/>
      <c r="M53" s="11"/>
      <c r="N53" s="10"/>
      <c r="O53" s="10"/>
      <c r="P53" s="10"/>
      <c r="Q53" s="10"/>
    </row>
    <row r="54" spans="9:17" s="8" customFormat="1" ht="17.25" customHeight="1">
      <c r="I54" s="9"/>
      <c r="K54" s="12"/>
      <c r="L54" s="12"/>
      <c r="M54" s="11"/>
      <c r="N54" s="10"/>
      <c r="O54" s="10"/>
      <c r="P54" s="10"/>
      <c r="Q54" s="10"/>
    </row>
    <row r="55" spans="9:17" s="8" customFormat="1" ht="17.25" customHeight="1">
      <c r="I55" s="9"/>
      <c r="K55" s="12"/>
      <c r="L55" s="12"/>
      <c r="M55" s="11"/>
      <c r="N55" s="10"/>
      <c r="O55" s="10"/>
      <c r="P55" s="10"/>
      <c r="Q55" s="10"/>
    </row>
    <row r="56" spans="9:17" s="8" customFormat="1" ht="17.25" customHeight="1">
      <c r="I56" s="9"/>
      <c r="K56" s="12"/>
      <c r="L56" s="12"/>
      <c r="M56" s="11"/>
      <c r="N56" s="10"/>
      <c r="O56" s="10"/>
      <c r="P56" s="10"/>
      <c r="Q56" s="10"/>
    </row>
    <row r="57" spans="9:17" s="8" customFormat="1" ht="17.25" customHeight="1">
      <c r="I57" s="9"/>
      <c r="K57" s="12"/>
      <c r="L57" s="12"/>
      <c r="M57" s="11"/>
      <c r="N57" s="10"/>
      <c r="O57" s="10"/>
      <c r="P57" s="10"/>
      <c r="Q57" s="10"/>
    </row>
    <row r="58" spans="9:17" s="8" customFormat="1" ht="17.25" customHeight="1">
      <c r="I58" s="9"/>
      <c r="K58" s="12"/>
      <c r="L58" s="12"/>
      <c r="M58" s="11"/>
      <c r="N58" s="10"/>
      <c r="O58" s="10"/>
      <c r="P58" s="10"/>
      <c r="Q58" s="10"/>
    </row>
    <row r="59" spans="9:17" s="8" customFormat="1" ht="17.25" customHeight="1">
      <c r="I59" s="9"/>
      <c r="K59" s="12"/>
      <c r="L59" s="12"/>
      <c r="M59" s="11"/>
      <c r="N59" s="10"/>
      <c r="O59" s="10"/>
      <c r="P59" s="10"/>
      <c r="Q59" s="10"/>
    </row>
    <row r="60" spans="9:17" s="8" customFormat="1" ht="17.25" customHeight="1">
      <c r="I60" s="9"/>
      <c r="K60" s="12"/>
      <c r="L60" s="12"/>
      <c r="M60" s="11"/>
      <c r="N60" s="10"/>
      <c r="O60" s="10"/>
      <c r="P60" s="10"/>
      <c r="Q60" s="10"/>
    </row>
    <row r="61" spans="9:17" s="8" customFormat="1" ht="17.25" customHeight="1">
      <c r="I61" s="9"/>
      <c r="K61" s="12"/>
      <c r="L61" s="12"/>
      <c r="M61" s="11"/>
      <c r="N61" s="10"/>
      <c r="O61" s="10"/>
      <c r="P61" s="10"/>
      <c r="Q61" s="10"/>
    </row>
    <row r="62" spans="9:17" s="8" customFormat="1" ht="17.25" customHeight="1">
      <c r="I62" s="9"/>
      <c r="K62" s="12"/>
      <c r="L62" s="12"/>
      <c r="M62" s="11"/>
      <c r="N62" s="10"/>
      <c r="O62" s="10"/>
      <c r="P62" s="10"/>
      <c r="Q62" s="10"/>
    </row>
    <row r="63" spans="9:17" s="8" customFormat="1" ht="17.25" customHeight="1">
      <c r="I63" s="9"/>
      <c r="K63" s="12"/>
      <c r="L63" s="12"/>
      <c r="M63" s="11"/>
      <c r="N63" s="10"/>
      <c r="O63" s="10"/>
      <c r="P63" s="10"/>
      <c r="Q63" s="10"/>
    </row>
    <row r="64" spans="9:17" s="8" customFormat="1" ht="17.25" customHeight="1">
      <c r="I64" s="9"/>
      <c r="K64" s="12"/>
      <c r="L64" s="12"/>
      <c r="M64" s="11"/>
      <c r="N64" s="10"/>
      <c r="O64" s="10"/>
      <c r="P64" s="10"/>
      <c r="Q64" s="10"/>
    </row>
    <row r="65" spans="9:17" s="8" customFormat="1" ht="17.25" customHeight="1">
      <c r="I65" s="9"/>
      <c r="K65" s="12"/>
      <c r="L65" s="12"/>
      <c r="M65" s="11"/>
      <c r="N65" s="10"/>
      <c r="O65" s="10"/>
      <c r="P65" s="10"/>
      <c r="Q65" s="10"/>
    </row>
    <row r="66" spans="9:17" s="8" customFormat="1" ht="17.25" customHeight="1">
      <c r="I66" s="9"/>
      <c r="K66" s="12"/>
      <c r="L66" s="12"/>
      <c r="M66" s="11"/>
      <c r="N66" s="10"/>
      <c r="O66" s="10"/>
      <c r="P66" s="10"/>
      <c r="Q66" s="10"/>
    </row>
    <row r="67" spans="9:17" s="8" customFormat="1" ht="17.25" customHeight="1">
      <c r="I67" s="9"/>
      <c r="K67" s="12"/>
      <c r="L67" s="12"/>
      <c r="M67" s="11"/>
      <c r="N67" s="10"/>
      <c r="O67" s="10"/>
      <c r="P67" s="10"/>
      <c r="Q67" s="10"/>
    </row>
    <row r="68" spans="9:17" s="8" customFormat="1" ht="17.25" customHeight="1">
      <c r="I68" s="9"/>
      <c r="K68" s="12"/>
      <c r="L68" s="12"/>
      <c r="M68" s="11"/>
      <c r="N68" s="10"/>
      <c r="O68" s="10"/>
      <c r="P68" s="10"/>
      <c r="Q68" s="10"/>
    </row>
    <row r="69" spans="9:17" s="8" customFormat="1" ht="17.25" customHeight="1">
      <c r="I69" s="9"/>
      <c r="K69" s="12"/>
      <c r="L69" s="12"/>
      <c r="M69" s="11"/>
      <c r="N69" s="10"/>
      <c r="O69" s="10"/>
      <c r="P69" s="10"/>
      <c r="Q69" s="10"/>
    </row>
    <row r="70" spans="9:17" s="8" customFormat="1" ht="17.25" customHeight="1">
      <c r="I70" s="9"/>
      <c r="K70" s="12"/>
      <c r="L70" s="12"/>
      <c r="M70" s="11"/>
      <c r="N70" s="10"/>
      <c r="O70" s="10"/>
      <c r="P70" s="10"/>
      <c r="Q70" s="10"/>
    </row>
    <row r="71" spans="9:17" s="8" customFormat="1" ht="17.25" customHeight="1">
      <c r="I71" s="9"/>
      <c r="K71" s="12"/>
      <c r="L71" s="12"/>
      <c r="M71" s="11"/>
      <c r="N71" s="10"/>
      <c r="O71" s="10"/>
      <c r="P71" s="10"/>
      <c r="Q71" s="10"/>
    </row>
    <row r="72" spans="9:17" s="8" customFormat="1" ht="17.25" customHeight="1">
      <c r="I72" s="9"/>
      <c r="K72" s="12"/>
      <c r="L72" s="12"/>
      <c r="M72" s="11"/>
      <c r="N72" s="10"/>
      <c r="O72" s="10"/>
      <c r="P72" s="10"/>
      <c r="Q72" s="10"/>
    </row>
    <row r="73" spans="9:17" s="8" customFormat="1" ht="17.25" customHeight="1">
      <c r="I73" s="9"/>
      <c r="K73" s="12"/>
      <c r="L73" s="12"/>
      <c r="M73" s="11"/>
      <c r="N73" s="10"/>
      <c r="O73" s="10"/>
      <c r="P73" s="10"/>
      <c r="Q73" s="10"/>
    </row>
    <row r="74" spans="9:17" s="8" customFormat="1" ht="17.25" customHeight="1">
      <c r="I74" s="9"/>
      <c r="K74" s="12"/>
      <c r="L74" s="12"/>
      <c r="M74" s="11"/>
      <c r="N74" s="10"/>
      <c r="O74" s="10"/>
      <c r="P74" s="10"/>
      <c r="Q74" s="10"/>
    </row>
    <row r="75" spans="9:17" s="8" customFormat="1" ht="17.25" customHeight="1">
      <c r="I75" s="9"/>
      <c r="K75" s="12"/>
      <c r="L75" s="12"/>
      <c r="M75" s="11"/>
      <c r="N75" s="10"/>
      <c r="O75" s="10"/>
      <c r="P75" s="10"/>
      <c r="Q75" s="10"/>
    </row>
    <row r="76" spans="9:17" s="8" customFormat="1" ht="17.25" customHeight="1">
      <c r="I76" s="9"/>
      <c r="K76" s="12"/>
      <c r="L76" s="12"/>
      <c r="M76" s="11"/>
      <c r="N76" s="10"/>
      <c r="O76" s="10"/>
      <c r="P76" s="10"/>
      <c r="Q76" s="10"/>
    </row>
    <row r="77" spans="9:17" s="8" customFormat="1" ht="17.25" customHeight="1">
      <c r="I77" s="9"/>
      <c r="K77" s="12"/>
      <c r="L77" s="12"/>
      <c r="M77" s="11"/>
      <c r="N77" s="10"/>
      <c r="O77" s="10"/>
      <c r="P77" s="10"/>
      <c r="Q77" s="10"/>
    </row>
    <row r="78" spans="9:17" s="8" customFormat="1" ht="17.25" customHeight="1">
      <c r="I78" s="9"/>
      <c r="K78" s="12"/>
      <c r="L78" s="12"/>
      <c r="M78" s="11"/>
      <c r="N78" s="10"/>
      <c r="O78" s="10"/>
      <c r="P78" s="10"/>
      <c r="Q78" s="10"/>
    </row>
    <row r="79" spans="9:17" s="8" customFormat="1" ht="17.25" customHeight="1">
      <c r="I79" s="9"/>
      <c r="K79" s="12"/>
      <c r="L79" s="12"/>
      <c r="M79" s="11"/>
      <c r="N79" s="10"/>
      <c r="O79" s="10"/>
      <c r="P79" s="10"/>
      <c r="Q79" s="10"/>
    </row>
    <row r="80" spans="9:17" s="8" customFormat="1" ht="17.25" customHeight="1">
      <c r="I80" s="9"/>
      <c r="K80" s="12"/>
      <c r="L80" s="12"/>
      <c r="M80" s="11"/>
      <c r="N80" s="10"/>
      <c r="O80" s="10"/>
      <c r="P80" s="10"/>
      <c r="Q80" s="10"/>
    </row>
    <row r="81" spans="9:17" s="8" customFormat="1" ht="17.25" customHeight="1">
      <c r="I81" s="9"/>
      <c r="K81" s="12"/>
      <c r="L81" s="12"/>
      <c r="M81" s="11"/>
      <c r="N81" s="10"/>
      <c r="O81" s="10"/>
      <c r="P81" s="10"/>
      <c r="Q81" s="10"/>
    </row>
    <row r="82" spans="9:17" s="8" customFormat="1" ht="17.25" customHeight="1">
      <c r="I82" s="9"/>
      <c r="K82" s="12"/>
      <c r="L82" s="12"/>
      <c r="M82" s="11"/>
      <c r="N82" s="10"/>
      <c r="O82" s="10"/>
      <c r="P82" s="10"/>
      <c r="Q82" s="10"/>
    </row>
    <row r="83" spans="9:17" s="8" customFormat="1" ht="17.25" customHeight="1">
      <c r="I83" s="9"/>
      <c r="K83" s="12"/>
      <c r="L83" s="12"/>
      <c r="M83" s="11"/>
      <c r="N83" s="10"/>
      <c r="O83" s="10"/>
      <c r="P83" s="10"/>
      <c r="Q83" s="10"/>
    </row>
    <row r="84" spans="9:17" s="8" customFormat="1" ht="17.25" customHeight="1">
      <c r="I84" s="9"/>
      <c r="K84" s="12"/>
      <c r="L84" s="12"/>
      <c r="M84" s="11"/>
      <c r="N84" s="10"/>
      <c r="O84" s="10"/>
      <c r="P84" s="10"/>
      <c r="Q84" s="10"/>
    </row>
    <row r="85" spans="9:17" s="8" customFormat="1" ht="17.25" customHeight="1">
      <c r="I85" s="9"/>
      <c r="K85" s="12"/>
      <c r="L85" s="12"/>
      <c r="M85" s="11"/>
      <c r="N85" s="10"/>
      <c r="O85" s="10"/>
      <c r="P85" s="10"/>
      <c r="Q85" s="10"/>
    </row>
    <row r="86" spans="9:17" s="8" customFormat="1" ht="17.25" customHeight="1">
      <c r="I86" s="9"/>
      <c r="K86" s="12"/>
      <c r="L86" s="12"/>
      <c r="M86" s="11"/>
      <c r="N86" s="10"/>
      <c r="O86" s="10"/>
      <c r="P86" s="10"/>
      <c r="Q86" s="10"/>
    </row>
    <row r="87" spans="9:17" s="8" customFormat="1" ht="17.25" customHeight="1">
      <c r="I87" s="9"/>
      <c r="K87" s="12"/>
      <c r="L87" s="12"/>
      <c r="M87" s="11"/>
      <c r="N87" s="10"/>
      <c r="O87" s="10"/>
      <c r="P87" s="10"/>
      <c r="Q87" s="10"/>
    </row>
    <row r="88" spans="9:17" s="8" customFormat="1" ht="17.25" customHeight="1">
      <c r="I88" s="9"/>
      <c r="K88" s="12"/>
      <c r="L88" s="12"/>
      <c r="M88" s="11"/>
      <c r="N88" s="10"/>
      <c r="O88" s="10"/>
      <c r="P88" s="10"/>
      <c r="Q88" s="10"/>
    </row>
    <row r="89" spans="9:17" s="8" customFormat="1" ht="17.25" customHeight="1">
      <c r="I89" s="9"/>
      <c r="K89" s="12"/>
      <c r="L89" s="12"/>
      <c r="M89" s="11"/>
      <c r="N89" s="10"/>
      <c r="O89" s="10"/>
      <c r="P89" s="10"/>
      <c r="Q89" s="10"/>
    </row>
    <row r="90" spans="9:17" s="8" customFormat="1" ht="17.25" customHeight="1">
      <c r="I90" s="9"/>
      <c r="K90" s="12"/>
      <c r="L90" s="12"/>
      <c r="M90" s="11"/>
      <c r="N90" s="10"/>
      <c r="O90" s="10"/>
      <c r="P90" s="10"/>
      <c r="Q90" s="10"/>
    </row>
    <row r="91" spans="9:17" s="8" customFormat="1" ht="17.25" customHeight="1">
      <c r="I91" s="9"/>
      <c r="K91" s="12"/>
      <c r="L91" s="12"/>
      <c r="M91" s="11"/>
      <c r="N91" s="10"/>
      <c r="O91" s="10"/>
      <c r="P91" s="10"/>
      <c r="Q91" s="10"/>
    </row>
    <row r="92" spans="9:17" s="8" customFormat="1" ht="17.25" customHeight="1">
      <c r="I92" s="9"/>
      <c r="K92" s="12"/>
      <c r="L92" s="12"/>
      <c r="M92" s="11"/>
      <c r="N92" s="10"/>
      <c r="O92" s="10"/>
      <c r="P92" s="10"/>
      <c r="Q92" s="10"/>
    </row>
    <row r="93" spans="9:17" s="8" customFormat="1" ht="17.25" customHeight="1">
      <c r="I93" s="9"/>
      <c r="K93" s="12"/>
      <c r="L93" s="12"/>
      <c r="M93" s="11"/>
      <c r="N93" s="10"/>
      <c r="O93" s="10"/>
      <c r="P93" s="10"/>
      <c r="Q93" s="10"/>
    </row>
    <row r="94" spans="9:17" s="8" customFormat="1" ht="17.25" customHeight="1">
      <c r="I94" s="9"/>
      <c r="K94" s="12"/>
      <c r="L94" s="12"/>
      <c r="M94" s="11"/>
      <c r="N94" s="10"/>
      <c r="O94" s="10"/>
      <c r="P94" s="10"/>
      <c r="Q94" s="10"/>
    </row>
    <row r="95" spans="9:17" s="8" customFormat="1" ht="17.25" customHeight="1">
      <c r="I95" s="9"/>
      <c r="K95" s="12"/>
      <c r="L95" s="12"/>
      <c r="M95" s="11"/>
      <c r="N95" s="10"/>
      <c r="O95" s="10"/>
      <c r="P95" s="10"/>
      <c r="Q95" s="10"/>
    </row>
    <row r="96" spans="9:17" s="8" customFormat="1" ht="17.25" customHeight="1">
      <c r="I96" s="9"/>
      <c r="K96" s="12"/>
      <c r="L96" s="12"/>
      <c r="M96" s="11"/>
      <c r="N96" s="10"/>
      <c r="O96" s="10"/>
      <c r="P96" s="10"/>
      <c r="Q96" s="10"/>
    </row>
    <row r="97" spans="9:17" s="8" customFormat="1" ht="17.25" customHeight="1">
      <c r="I97" s="9"/>
      <c r="K97" s="12"/>
      <c r="L97" s="12"/>
      <c r="M97" s="11"/>
      <c r="N97" s="10"/>
      <c r="O97" s="10"/>
      <c r="P97" s="10"/>
      <c r="Q97" s="10"/>
    </row>
    <row r="98" spans="9:17" s="8" customFormat="1" ht="17.25" customHeight="1">
      <c r="I98" s="9"/>
      <c r="K98" s="12"/>
      <c r="L98" s="12"/>
      <c r="M98" s="11"/>
      <c r="N98" s="10"/>
      <c r="O98" s="10"/>
      <c r="P98" s="10"/>
      <c r="Q98" s="10"/>
    </row>
    <row r="99" spans="9:17" s="8" customFormat="1" ht="17.25" customHeight="1">
      <c r="I99" s="9"/>
      <c r="K99" s="12"/>
      <c r="L99" s="12"/>
      <c r="M99" s="11"/>
      <c r="N99" s="10"/>
      <c r="O99" s="10"/>
      <c r="P99" s="10"/>
      <c r="Q99" s="10"/>
    </row>
    <row r="100" spans="9:17" s="8" customFormat="1" ht="17.25" customHeight="1">
      <c r="I100" s="9"/>
      <c r="K100" s="12"/>
      <c r="L100" s="12"/>
      <c r="M100" s="11"/>
      <c r="N100" s="10"/>
      <c r="O100" s="10"/>
      <c r="P100" s="10"/>
      <c r="Q100" s="10"/>
    </row>
    <row r="101" spans="9:17" s="8" customFormat="1" ht="17.25" customHeight="1">
      <c r="I101" s="9"/>
      <c r="K101" s="12"/>
      <c r="L101" s="12"/>
      <c r="M101" s="11"/>
      <c r="N101" s="10"/>
      <c r="O101" s="10"/>
      <c r="P101" s="10"/>
      <c r="Q101" s="10"/>
    </row>
    <row r="102" spans="9:17" s="8" customFormat="1" ht="17.25" customHeight="1">
      <c r="I102" s="9"/>
      <c r="K102" s="12"/>
      <c r="L102" s="12"/>
      <c r="M102" s="11"/>
      <c r="N102" s="10"/>
      <c r="O102" s="10"/>
      <c r="P102" s="10"/>
      <c r="Q102" s="10"/>
    </row>
    <row r="103" spans="9:17" s="8" customFormat="1" ht="17.25" customHeight="1">
      <c r="I103" s="9"/>
      <c r="K103" s="12"/>
      <c r="L103" s="12"/>
      <c r="M103" s="11"/>
      <c r="N103" s="10"/>
      <c r="O103" s="10"/>
      <c r="P103" s="10"/>
      <c r="Q103" s="10"/>
    </row>
    <row r="104" spans="9:17" s="8" customFormat="1" ht="17.25" customHeight="1">
      <c r="I104" s="9"/>
      <c r="K104" s="12"/>
      <c r="L104" s="12"/>
      <c r="M104" s="11"/>
      <c r="N104" s="10"/>
      <c r="O104" s="10"/>
      <c r="P104" s="10"/>
      <c r="Q104" s="10"/>
    </row>
    <row r="105" spans="9:17" s="8" customFormat="1" ht="17.25" customHeight="1">
      <c r="I105" s="9"/>
      <c r="K105" s="12"/>
      <c r="L105" s="12"/>
      <c r="M105" s="11"/>
      <c r="N105" s="10"/>
      <c r="O105" s="10"/>
      <c r="P105" s="10"/>
      <c r="Q105" s="10"/>
    </row>
    <row r="106" spans="9:17" s="8" customFormat="1" ht="17.25" customHeight="1">
      <c r="I106" s="9"/>
      <c r="K106" s="12"/>
      <c r="L106" s="12"/>
      <c r="M106" s="11"/>
      <c r="N106" s="10"/>
      <c r="O106" s="10"/>
      <c r="P106" s="10"/>
      <c r="Q106" s="10"/>
    </row>
    <row r="107" spans="9:17" s="8" customFormat="1" ht="17.25" customHeight="1">
      <c r="I107" s="9"/>
      <c r="K107" s="12"/>
      <c r="L107" s="12"/>
      <c r="M107" s="11"/>
      <c r="N107" s="10"/>
      <c r="O107" s="10"/>
      <c r="P107" s="10"/>
      <c r="Q107" s="10"/>
    </row>
    <row r="108" spans="9:17" s="8" customFormat="1" ht="17.25" customHeight="1">
      <c r="I108" s="9"/>
      <c r="K108" s="12"/>
      <c r="L108" s="12"/>
      <c r="M108" s="11"/>
      <c r="N108" s="10"/>
      <c r="O108" s="10"/>
      <c r="P108" s="10"/>
      <c r="Q108" s="10"/>
    </row>
    <row r="109" spans="9:17" s="8" customFormat="1" ht="17.25" customHeight="1">
      <c r="I109" s="9"/>
      <c r="K109" s="12"/>
      <c r="L109" s="12"/>
      <c r="M109" s="11"/>
      <c r="N109" s="10"/>
      <c r="O109" s="10"/>
      <c r="P109" s="10"/>
      <c r="Q109" s="10"/>
    </row>
    <row r="110" spans="9:17" s="8" customFormat="1" ht="17.25" customHeight="1">
      <c r="I110" s="9"/>
      <c r="K110" s="12"/>
      <c r="L110" s="12"/>
      <c r="M110" s="11"/>
      <c r="N110" s="10"/>
      <c r="O110" s="10"/>
      <c r="P110" s="10"/>
      <c r="Q110" s="10"/>
    </row>
    <row r="111" spans="9:17" s="8" customFormat="1" ht="17.25" customHeight="1">
      <c r="I111" s="9"/>
      <c r="K111" s="12"/>
      <c r="L111" s="12"/>
      <c r="M111" s="11"/>
      <c r="N111" s="10"/>
      <c r="O111" s="10"/>
      <c r="P111" s="10"/>
      <c r="Q111" s="10"/>
    </row>
    <row r="112" spans="9:17" s="8" customFormat="1" ht="17.25" customHeight="1">
      <c r="I112" s="9"/>
      <c r="K112" s="12"/>
      <c r="L112" s="12"/>
      <c r="M112" s="11"/>
      <c r="N112" s="10"/>
      <c r="O112" s="10"/>
      <c r="P112" s="10"/>
      <c r="Q112" s="10"/>
    </row>
    <row r="113" spans="9:17" s="8" customFormat="1" ht="17.25" customHeight="1">
      <c r="I113" s="9"/>
      <c r="K113" s="12"/>
      <c r="L113" s="12"/>
      <c r="M113" s="11"/>
      <c r="N113" s="10"/>
      <c r="O113" s="10"/>
      <c r="P113" s="10"/>
      <c r="Q113" s="10"/>
    </row>
    <row r="114" spans="9:17" s="8" customFormat="1" ht="17.25" customHeight="1">
      <c r="I114" s="9"/>
      <c r="K114" s="12"/>
      <c r="L114" s="12"/>
      <c r="M114" s="11"/>
      <c r="N114" s="10"/>
      <c r="O114" s="10"/>
      <c r="P114" s="10"/>
      <c r="Q114" s="10"/>
    </row>
    <row r="115" spans="9:17" s="8" customFormat="1" ht="17.25" customHeight="1">
      <c r="I115" s="9"/>
      <c r="K115" s="12"/>
      <c r="L115" s="12"/>
      <c r="M115" s="11"/>
      <c r="N115" s="10"/>
      <c r="O115" s="10"/>
      <c r="P115" s="10"/>
      <c r="Q115" s="10"/>
    </row>
    <row r="116" spans="9:17" s="8" customFormat="1" ht="17.25" customHeight="1">
      <c r="I116" s="9"/>
      <c r="K116" s="12"/>
      <c r="L116" s="12"/>
      <c r="M116" s="11"/>
      <c r="N116" s="10"/>
      <c r="O116" s="10"/>
      <c r="P116" s="10"/>
      <c r="Q116" s="10"/>
    </row>
    <row r="117" spans="9:17" s="8" customFormat="1" ht="17.25" customHeight="1">
      <c r="I117" s="9"/>
      <c r="K117" s="12"/>
      <c r="L117" s="12"/>
      <c r="M117" s="11"/>
      <c r="N117" s="10"/>
      <c r="O117" s="10"/>
      <c r="P117" s="10"/>
      <c r="Q117" s="10"/>
    </row>
    <row r="118" spans="9:17" s="8" customFormat="1" ht="17.25" customHeight="1">
      <c r="I118" s="9"/>
      <c r="K118" s="12"/>
      <c r="L118" s="12"/>
      <c r="M118" s="11"/>
      <c r="N118" s="10"/>
      <c r="O118" s="10"/>
      <c r="P118" s="10"/>
      <c r="Q118" s="10"/>
    </row>
    <row r="119" spans="9:17" s="8" customFormat="1" ht="17.25" customHeight="1">
      <c r="I119" s="9"/>
      <c r="K119" s="12"/>
      <c r="L119" s="12"/>
      <c r="M119" s="11"/>
      <c r="N119" s="10"/>
      <c r="O119" s="10"/>
      <c r="P119" s="10"/>
      <c r="Q119" s="10"/>
    </row>
    <row r="120" spans="9:17" s="8" customFormat="1" ht="17.25" customHeight="1">
      <c r="I120" s="9"/>
      <c r="K120" s="12"/>
      <c r="L120" s="12"/>
      <c r="M120" s="11"/>
      <c r="N120" s="10"/>
      <c r="O120" s="10"/>
      <c r="P120" s="10"/>
      <c r="Q120" s="10"/>
    </row>
    <row r="121" spans="9:17" s="8" customFormat="1" ht="17.25" customHeight="1">
      <c r="I121" s="9"/>
      <c r="K121" s="12"/>
      <c r="L121" s="12"/>
      <c r="M121" s="11"/>
      <c r="N121" s="10"/>
      <c r="O121" s="10"/>
      <c r="P121" s="10"/>
      <c r="Q121" s="10"/>
    </row>
    <row r="122" spans="9:17" s="8" customFormat="1" ht="17.25" customHeight="1">
      <c r="I122" s="9"/>
      <c r="K122" s="12"/>
      <c r="L122" s="12"/>
      <c r="M122" s="11"/>
      <c r="N122" s="10"/>
      <c r="O122" s="10"/>
      <c r="P122" s="10"/>
      <c r="Q122" s="10"/>
    </row>
    <row r="123" spans="9:17" s="8" customFormat="1" ht="17.25" customHeight="1">
      <c r="I123" s="9"/>
      <c r="K123" s="12"/>
      <c r="L123" s="12"/>
      <c r="M123" s="11"/>
      <c r="N123" s="10"/>
      <c r="O123" s="10"/>
      <c r="P123" s="10"/>
      <c r="Q123" s="10"/>
    </row>
    <row r="124" spans="9:17" s="8" customFormat="1" ht="17.25" customHeight="1">
      <c r="I124" s="9"/>
      <c r="K124" s="12"/>
      <c r="L124" s="12"/>
      <c r="M124" s="11"/>
      <c r="N124" s="10"/>
      <c r="O124" s="10"/>
      <c r="P124" s="10"/>
      <c r="Q124" s="10"/>
    </row>
    <row r="125" spans="9:17" s="8" customFormat="1" ht="17.25" customHeight="1">
      <c r="I125" s="9"/>
      <c r="K125" s="12"/>
      <c r="L125" s="12"/>
      <c r="M125" s="11"/>
      <c r="N125" s="10"/>
      <c r="O125" s="10"/>
      <c r="P125" s="10"/>
      <c r="Q125" s="10"/>
    </row>
    <row r="126" spans="9:17" s="8" customFormat="1" ht="17.25" customHeight="1">
      <c r="I126" s="9"/>
      <c r="K126" s="12"/>
      <c r="L126" s="12"/>
      <c r="M126" s="11"/>
      <c r="N126" s="10"/>
      <c r="O126" s="10"/>
      <c r="P126" s="10"/>
      <c r="Q126" s="10"/>
    </row>
    <row r="127" spans="9:17" s="8" customFormat="1" ht="17.25" customHeight="1">
      <c r="I127" s="9"/>
      <c r="K127" s="12"/>
      <c r="L127" s="12"/>
      <c r="M127" s="11"/>
      <c r="N127" s="10"/>
      <c r="O127" s="10"/>
      <c r="P127" s="10"/>
      <c r="Q127" s="10"/>
    </row>
    <row r="128" spans="9:17" s="8" customFormat="1" ht="17.25" customHeight="1">
      <c r="I128" s="9"/>
      <c r="K128" s="12"/>
      <c r="L128" s="12"/>
      <c r="M128" s="11"/>
      <c r="N128" s="10"/>
      <c r="O128" s="10"/>
      <c r="P128" s="10"/>
      <c r="Q128" s="10"/>
    </row>
    <row r="129" spans="9:17" s="8" customFormat="1" ht="17.25" customHeight="1">
      <c r="I129" s="9"/>
      <c r="K129" s="12"/>
      <c r="L129" s="12"/>
      <c r="M129" s="11"/>
      <c r="N129" s="10"/>
      <c r="O129" s="10"/>
      <c r="P129" s="10"/>
      <c r="Q129" s="10"/>
    </row>
    <row r="130" spans="9:17" s="8" customFormat="1" ht="17.25" customHeight="1">
      <c r="I130" s="9"/>
      <c r="K130" s="12"/>
      <c r="L130" s="12"/>
      <c r="M130" s="11"/>
      <c r="N130" s="10"/>
      <c r="O130" s="10"/>
      <c r="P130" s="10"/>
      <c r="Q130" s="10"/>
    </row>
    <row r="131" spans="9:17" s="8" customFormat="1" ht="17.25" customHeight="1">
      <c r="I131" s="9"/>
      <c r="K131" s="12"/>
      <c r="L131" s="12"/>
      <c r="M131" s="11"/>
      <c r="N131" s="10"/>
      <c r="O131" s="10"/>
      <c r="P131" s="10"/>
      <c r="Q131" s="10"/>
    </row>
    <row r="132" spans="9:17" s="8" customFormat="1" ht="17.25" customHeight="1">
      <c r="I132" s="9"/>
      <c r="K132" s="12"/>
      <c r="L132" s="12"/>
      <c r="M132" s="11"/>
      <c r="N132" s="10"/>
      <c r="O132" s="10"/>
      <c r="P132" s="10"/>
      <c r="Q132" s="10"/>
    </row>
    <row r="133" spans="9:17" s="8" customFormat="1" ht="17.25" customHeight="1">
      <c r="I133" s="9"/>
      <c r="K133" s="12"/>
      <c r="L133" s="12"/>
      <c r="M133" s="11"/>
      <c r="N133" s="10"/>
      <c r="O133" s="10"/>
      <c r="P133" s="10"/>
      <c r="Q133" s="10"/>
    </row>
    <row r="134" spans="9:17" s="8" customFormat="1" ht="17.25" customHeight="1">
      <c r="I134" s="9"/>
      <c r="K134" s="12"/>
      <c r="L134" s="12"/>
      <c r="M134" s="11"/>
      <c r="N134" s="10"/>
      <c r="O134" s="10"/>
      <c r="P134" s="10"/>
      <c r="Q134" s="10"/>
    </row>
    <row r="135" spans="9:17" s="8" customFormat="1" ht="17.25" customHeight="1">
      <c r="I135" s="9"/>
      <c r="K135" s="12"/>
      <c r="L135" s="12"/>
      <c r="M135" s="11"/>
      <c r="N135" s="10"/>
      <c r="O135" s="10"/>
      <c r="P135" s="10"/>
      <c r="Q135" s="10"/>
    </row>
    <row r="136" spans="9:17" s="8" customFormat="1" ht="17.25" customHeight="1">
      <c r="I136" s="9"/>
      <c r="K136" s="12"/>
      <c r="L136" s="12"/>
      <c r="M136" s="11"/>
      <c r="N136" s="10"/>
      <c r="O136" s="10"/>
      <c r="P136" s="10"/>
      <c r="Q136" s="10"/>
    </row>
    <row r="137" spans="9:17" s="8" customFormat="1" ht="17.25" customHeight="1">
      <c r="I137" s="9"/>
      <c r="K137" s="12"/>
      <c r="L137" s="12"/>
      <c r="M137" s="11"/>
      <c r="N137" s="10"/>
      <c r="O137" s="10"/>
      <c r="P137" s="10"/>
      <c r="Q137" s="10"/>
    </row>
    <row r="138" spans="9:17" s="8" customFormat="1" ht="17.25" customHeight="1">
      <c r="I138" s="9"/>
      <c r="K138" s="12"/>
      <c r="L138" s="12"/>
      <c r="M138" s="11"/>
      <c r="N138" s="10"/>
      <c r="O138" s="10"/>
      <c r="P138" s="10"/>
      <c r="Q138" s="10"/>
    </row>
    <row r="139" spans="9:17" s="8" customFormat="1" ht="17.25" customHeight="1">
      <c r="I139" s="9"/>
      <c r="K139" s="12"/>
      <c r="L139" s="12"/>
      <c r="M139" s="11"/>
      <c r="N139" s="10"/>
      <c r="O139" s="10"/>
      <c r="P139" s="10"/>
      <c r="Q139" s="10"/>
    </row>
    <row r="140" spans="9:17" s="8" customFormat="1" ht="17.25" customHeight="1">
      <c r="I140" s="9"/>
      <c r="K140" s="12"/>
      <c r="L140" s="12"/>
      <c r="M140" s="11"/>
      <c r="N140" s="10"/>
      <c r="O140" s="10"/>
      <c r="P140" s="10"/>
      <c r="Q140" s="10"/>
    </row>
    <row r="141" spans="9:17" s="8" customFormat="1" ht="17.25" customHeight="1">
      <c r="I141" s="9"/>
      <c r="K141" s="12"/>
      <c r="L141" s="12"/>
      <c r="M141" s="11"/>
      <c r="N141" s="10"/>
      <c r="O141" s="10"/>
      <c r="P141" s="10"/>
      <c r="Q141" s="10"/>
    </row>
    <row r="142" spans="9:17" s="8" customFormat="1" ht="17.25" customHeight="1">
      <c r="I142" s="9"/>
      <c r="K142" s="12"/>
      <c r="L142" s="12"/>
      <c r="M142" s="11"/>
      <c r="N142" s="10"/>
      <c r="O142" s="10"/>
      <c r="P142" s="10"/>
      <c r="Q142" s="10"/>
    </row>
    <row r="143" spans="9:17" s="8" customFormat="1" ht="17.25" customHeight="1">
      <c r="I143" s="9"/>
      <c r="K143" s="12"/>
      <c r="L143" s="12"/>
      <c r="M143" s="11"/>
      <c r="N143" s="10"/>
      <c r="O143" s="10"/>
      <c r="P143" s="10"/>
      <c r="Q143" s="10"/>
    </row>
    <row r="144" spans="9:17" s="8" customFormat="1" ht="17.25" customHeight="1">
      <c r="I144" s="9"/>
      <c r="K144" s="12"/>
      <c r="L144" s="12"/>
      <c r="M144" s="11"/>
      <c r="N144" s="10"/>
      <c r="O144" s="10"/>
      <c r="P144" s="10"/>
      <c r="Q144" s="10"/>
    </row>
    <row r="145" spans="9:17" s="8" customFormat="1" ht="17.25" customHeight="1">
      <c r="I145" s="9"/>
      <c r="K145" s="12"/>
      <c r="L145" s="12"/>
      <c r="M145" s="11"/>
      <c r="N145" s="10"/>
      <c r="O145" s="10"/>
      <c r="P145" s="10"/>
      <c r="Q145" s="10"/>
    </row>
    <row r="146" spans="9:17" s="8" customFormat="1" ht="17.25" customHeight="1">
      <c r="I146" s="9"/>
      <c r="K146" s="12"/>
      <c r="L146" s="12"/>
      <c r="M146" s="11"/>
      <c r="N146" s="10"/>
      <c r="O146" s="10"/>
      <c r="P146" s="10"/>
      <c r="Q146" s="10"/>
    </row>
    <row r="147" spans="9:17" s="8" customFormat="1" ht="17.25" customHeight="1">
      <c r="I147" s="9"/>
      <c r="K147" s="12"/>
      <c r="L147" s="12"/>
      <c r="M147" s="11"/>
      <c r="N147" s="10"/>
      <c r="O147" s="10"/>
      <c r="P147" s="10"/>
      <c r="Q147" s="10"/>
    </row>
    <row r="148" spans="9:17" s="8" customFormat="1" ht="17.25" customHeight="1">
      <c r="I148" s="9"/>
      <c r="K148" s="12"/>
      <c r="L148" s="12"/>
      <c r="M148" s="11"/>
      <c r="N148" s="10"/>
      <c r="O148" s="10"/>
      <c r="P148" s="10"/>
      <c r="Q148" s="10"/>
    </row>
    <row r="149" spans="9:17" s="8" customFormat="1" ht="17.25" customHeight="1">
      <c r="I149" s="9"/>
      <c r="K149" s="12"/>
      <c r="L149" s="12"/>
      <c r="M149" s="11"/>
      <c r="N149" s="10"/>
      <c r="O149" s="10"/>
      <c r="P149" s="10"/>
      <c r="Q149" s="10"/>
    </row>
    <row r="150" spans="9:17" s="8" customFormat="1" ht="17.25" customHeight="1">
      <c r="I150" s="9"/>
      <c r="K150" s="12"/>
      <c r="L150" s="12"/>
      <c r="M150" s="11"/>
      <c r="N150" s="10"/>
      <c r="O150" s="10"/>
      <c r="P150" s="10"/>
      <c r="Q150" s="10"/>
    </row>
    <row r="151" spans="9:17" s="8" customFormat="1" ht="17.25" customHeight="1">
      <c r="I151" s="9"/>
      <c r="K151" s="12"/>
      <c r="L151" s="12"/>
      <c r="M151" s="11"/>
      <c r="N151" s="10"/>
      <c r="O151" s="10"/>
      <c r="P151" s="10"/>
      <c r="Q151" s="10"/>
    </row>
    <row r="152" spans="9:17" s="8" customFormat="1" ht="17.25" customHeight="1">
      <c r="I152" s="9"/>
      <c r="K152" s="12"/>
      <c r="L152" s="12"/>
      <c r="M152" s="11"/>
      <c r="N152" s="10"/>
      <c r="O152" s="10"/>
      <c r="P152" s="10"/>
      <c r="Q152" s="10"/>
    </row>
    <row r="153" spans="9:17" s="8" customFormat="1" ht="17.25" customHeight="1">
      <c r="I153" s="9"/>
      <c r="K153" s="12"/>
      <c r="L153" s="12"/>
      <c r="M153" s="11"/>
      <c r="N153" s="10"/>
      <c r="O153" s="10"/>
      <c r="P153" s="10"/>
      <c r="Q153" s="10"/>
    </row>
    <row r="154" spans="9:17" s="8" customFormat="1" ht="17.25" customHeight="1">
      <c r="I154" s="9"/>
      <c r="K154" s="12"/>
      <c r="L154" s="12"/>
      <c r="M154" s="11"/>
      <c r="N154" s="10"/>
      <c r="O154" s="10"/>
      <c r="P154" s="10"/>
      <c r="Q154" s="10"/>
    </row>
    <row r="155" spans="9:17" s="8" customFormat="1" ht="17.25" customHeight="1">
      <c r="I155" s="9"/>
      <c r="K155" s="12"/>
      <c r="L155" s="12"/>
      <c r="M155" s="11"/>
      <c r="N155" s="10"/>
      <c r="O155" s="10"/>
      <c r="P155" s="10"/>
      <c r="Q155" s="10"/>
    </row>
    <row r="156" spans="9:17" s="8" customFormat="1" ht="17.25" customHeight="1">
      <c r="I156" s="9"/>
      <c r="K156" s="12"/>
      <c r="L156" s="12"/>
      <c r="M156" s="11"/>
      <c r="N156" s="10"/>
      <c r="O156" s="10"/>
      <c r="P156" s="10"/>
      <c r="Q156" s="10"/>
    </row>
    <row r="157" spans="9:17" s="8" customFormat="1" ht="17.25" customHeight="1">
      <c r="I157" s="9"/>
      <c r="K157" s="12"/>
      <c r="L157" s="12"/>
      <c r="M157" s="11"/>
      <c r="N157" s="10"/>
      <c r="O157" s="10"/>
      <c r="P157" s="10"/>
      <c r="Q157" s="10"/>
    </row>
    <row r="158" spans="9:17" s="8" customFormat="1" ht="17.25" customHeight="1">
      <c r="I158" s="9"/>
      <c r="K158" s="12"/>
      <c r="L158" s="12"/>
      <c r="M158" s="11"/>
      <c r="N158" s="10"/>
      <c r="O158" s="10"/>
      <c r="P158" s="10"/>
      <c r="Q158" s="10"/>
    </row>
    <row r="159" spans="9:17" s="8" customFormat="1" ht="17.25" customHeight="1">
      <c r="I159" s="9"/>
      <c r="K159" s="12"/>
      <c r="L159" s="12"/>
      <c r="M159" s="11"/>
      <c r="N159" s="10"/>
      <c r="O159" s="10"/>
      <c r="P159" s="10"/>
      <c r="Q159" s="10"/>
    </row>
    <row r="160" spans="9:17" s="8" customFormat="1" ht="17.25" customHeight="1">
      <c r="I160" s="9"/>
      <c r="K160" s="12"/>
      <c r="L160" s="12"/>
      <c r="M160" s="11"/>
      <c r="N160" s="10"/>
      <c r="O160" s="10"/>
      <c r="P160" s="10"/>
      <c r="Q160" s="10"/>
    </row>
    <row r="161" spans="9:17" s="8" customFormat="1" ht="17.25" customHeight="1">
      <c r="I161" s="9"/>
      <c r="K161" s="12"/>
      <c r="L161" s="12"/>
      <c r="M161" s="11"/>
      <c r="N161" s="10"/>
      <c r="O161" s="10"/>
      <c r="P161" s="10"/>
      <c r="Q161" s="10"/>
    </row>
    <row r="162" spans="9:17" s="8" customFormat="1" ht="17.25" customHeight="1">
      <c r="I162" s="9"/>
      <c r="K162" s="12"/>
      <c r="L162" s="12"/>
      <c r="M162" s="11"/>
      <c r="N162" s="10"/>
      <c r="O162" s="10"/>
      <c r="P162" s="10"/>
      <c r="Q162" s="10"/>
    </row>
    <row r="163" spans="9:17" s="8" customFormat="1" ht="17.25" customHeight="1">
      <c r="I163" s="9"/>
      <c r="K163" s="12"/>
      <c r="L163" s="12"/>
      <c r="M163" s="11"/>
      <c r="N163" s="10"/>
      <c r="O163" s="10"/>
      <c r="P163" s="10"/>
      <c r="Q163" s="10"/>
    </row>
    <row r="164" spans="9:17" s="8" customFormat="1" ht="17.25" customHeight="1">
      <c r="I164" s="9"/>
      <c r="K164" s="12"/>
      <c r="L164" s="12"/>
      <c r="M164" s="11"/>
      <c r="N164" s="10"/>
      <c r="O164" s="10"/>
      <c r="P164" s="10"/>
      <c r="Q164" s="10"/>
    </row>
    <row r="165" spans="9:17" s="8" customFormat="1" ht="17.25" customHeight="1">
      <c r="I165" s="9"/>
      <c r="K165" s="12"/>
      <c r="L165" s="12"/>
      <c r="M165" s="11"/>
      <c r="N165" s="10"/>
      <c r="O165" s="10"/>
      <c r="P165" s="10"/>
      <c r="Q165" s="10"/>
    </row>
    <row r="166" spans="9:17" s="8" customFormat="1" ht="17.25" customHeight="1">
      <c r="I166" s="9"/>
      <c r="K166" s="12"/>
      <c r="L166" s="12"/>
      <c r="M166" s="11"/>
      <c r="N166" s="10"/>
      <c r="O166" s="10"/>
      <c r="P166" s="10"/>
      <c r="Q166" s="10"/>
    </row>
    <row r="167" spans="9:17" s="8" customFormat="1" ht="17.25" customHeight="1">
      <c r="I167" s="9"/>
      <c r="K167" s="12"/>
      <c r="L167" s="12"/>
      <c r="M167" s="11"/>
      <c r="N167" s="10"/>
      <c r="O167" s="10"/>
      <c r="P167" s="10"/>
      <c r="Q167" s="10"/>
    </row>
    <row r="168" spans="9:17" s="8" customFormat="1" ht="17.25" customHeight="1">
      <c r="I168" s="9"/>
      <c r="K168" s="12"/>
      <c r="L168" s="12"/>
      <c r="M168" s="11"/>
      <c r="N168" s="10"/>
      <c r="O168" s="10"/>
      <c r="P168" s="10"/>
      <c r="Q168" s="10"/>
    </row>
    <row r="169" spans="9:17" s="8" customFormat="1" ht="17.25" customHeight="1">
      <c r="I169" s="9"/>
      <c r="K169" s="12"/>
      <c r="L169" s="12"/>
      <c r="M169" s="11"/>
      <c r="N169" s="10"/>
      <c r="O169" s="10"/>
      <c r="P169" s="10"/>
      <c r="Q169" s="10"/>
    </row>
    <row r="170" spans="9:17" s="8" customFormat="1" ht="17.25" customHeight="1">
      <c r="I170" s="9"/>
      <c r="K170" s="12"/>
      <c r="L170" s="12"/>
      <c r="M170" s="11"/>
      <c r="N170" s="10"/>
      <c r="O170" s="10"/>
      <c r="P170" s="10"/>
      <c r="Q170" s="10"/>
    </row>
    <row r="171" spans="9:17" s="8" customFormat="1" ht="17.25" customHeight="1">
      <c r="I171" s="9"/>
      <c r="K171" s="12"/>
      <c r="L171" s="12"/>
      <c r="M171" s="11"/>
      <c r="N171" s="10"/>
      <c r="O171" s="10"/>
      <c r="P171" s="10"/>
      <c r="Q171" s="10"/>
    </row>
    <row r="172" spans="9:17" s="8" customFormat="1" ht="17.25" customHeight="1">
      <c r="I172" s="9"/>
      <c r="K172" s="12"/>
      <c r="L172" s="12"/>
      <c r="M172" s="11"/>
      <c r="N172" s="10"/>
      <c r="O172" s="10"/>
      <c r="P172" s="10"/>
      <c r="Q172" s="10"/>
    </row>
    <row r="173" spans="9:17" s="8" customFormat="1">
      <c r="I173" s="9"/>
      <c r="K173" s="14"/>
      <c r="L173" s="14"/>
      <c r="M173" s="11"/>
      <c r="N173" s="10"/>
      <c r="O173" s="10"/>
      <c r="P173" s="10"/>
      <c r="Q173" s="10"/>
    </row>
    <row r="174" spans="9:17" s="8" customFormat="1">
      <c r="I174" s="9"/>
      <c r="K174" s="14"/>
      <c r="L174" s="14"/>
      <c r="M174" s="11"/>
      <c r="N174" s="10"/>
      <c r="O174" s="10"/>
      <c r="P174" s="10"/>
      <c r="Q174" s="10"/>
    </row>
    <row r="175" spans="9:17" s="8" customFormat="1">
      <c r="I175" s="9"/>
      <c r="K175" s="14"/>
      <c r="L175" s="14"/>
      <c r="M175" s="11"/>
      <c r="N175" s="10"/>
      <c r="O175" s="10"/>
      <c r="P175" s="10"/>
      <c r="Q175" s="10"/>
    </row>
    <row r="176" spans="9:17" s="8" customFormat="1">
      <c r="I176" s="9"/>
      <c r="K176" s="14"/>
      <c r="L176" s="14"/>
      <c r="M176" s="11"/>
      <c r="N176" s="10"/>
      <c r="O176" s="10"/>
      <c r="P176" s="10"/>
      <c r="Q176" s="10"/>
    </row>
    <row r="177" spans="9:17" s="8" customFormat="1">
      <c r="I177" s="9"/>
      <c r="K177" s="14"/>
      <c r="L177" s="14"/>
      <c r="M177" s="11"/>
      <c r="N177" s="10"/>
      <c r="O177" s="10"/>
      <c r="P177" s="10"/>
      <c r="Q177" s="10"/>
    </row>
    <row r="178" spans="9:17" s="8" customFormat="1">
      <c r="I178" s="9"/>
      <c r="K178" s="14"/>
      <c r="L178" s="14"/>
      <c r="M178" s="11"/>
      <c r="N178" s="10"/>
      <c r="O178" s="10"/>
      <c r="P178" s="10"/>
      <c r="Q178" s="10"/>
    </row>
    <row r="179" spans="9:17" s="8" customFormat="1">
      <c r="I179" s="9"/>
      <c r="K179" s="14"/>
      <c r="L179" s="14"/>
      <c r="M179" s="11"/>
      <c r="N179" s="10"/>
      <c r="O179" s="10"/>
      <c r="P179" s="10"/>
      <c r="Q179" s="10"/>
    </row>
    <row r="180" spans="9:17" s="8" customFormat="1">
      <c r="I180" s="9"/>
      <c r="K180" s="14"/>
      <c r="L180" s="14"/>
      <c r="M180" s="11"/>
      <c r="N180" s="10"/>
      <c r="O180" s="10"/>
      <c r="P180" s="10"/>
      <c r="Q180" s="10"/>
    </row>
    <row r="181" spans="9:17" s="8" customFormat="1">
      <c r="I181" s="9"/>
      <c r="K181" s="14"/>
      <c r="L181" s="14"/>
      <c r="M181" s="11"/>
      <c r="N181" s="10"/>
      <c r="O181" s="10"/>
      <c r="P181" s="10"/>
      <c r="Q181" s="10"/>
    </row>
    <row r="182" spans="9:17" s="8" customFormat="1">
      <c r="I182" s="9"/>
      <c r="K182" s="14"/>
      <c r="L182" s="14"/>
      <c r="M182" s="11"/>
      <c r="N182" s="10"/>
      <c r="O182" s="10"/>
      <c r="P182" s="10"/>
      <c r="Q182" s="10"/>
    </row>
    <row r="183" spans="9:17" s="8" customFormat="1">
      <c r="I183" s="9"/>
      <c r="K183" s="14"/>
      <c r="L183" s="14"/>
      <c r="M183" s="11"/>
      <c r="N183" s="10"/>
      <c r="O183" s="10"/>
      <c r="P183" s="10"/>
      <c r="Q183" s="10"/>
    </row>
    <row r="184" spans="9:17" s="8" customFormat="1">
      <c r="I184" s="9"/>
      <c r="K184" s="14"/>
      <c r="L184" s="14"/>
      <c r="M184" s="11"/>
      <c r="N184" s="10"/>
      <c r="O184" s="10"/>
      <c r="P184" s="10"/>
      <c r="Q184" s="10"/>
    </row>
    <row r="185" spans="9:17" s="8" customFormat="1">
      <c r="I185" s="9"/>
      <c r="K185" s="14"/>
      <c r="L185" s="14"/>
      <c r="M185" s="11"/>
      <c r="N185" s="10"/>
      <c r="O185" s="10"/>
      <c r="P185" s="10"/>
      <c r="Q185" s="10"/>
    </row>
    <row r="186" spans="9:17" s="8" customFormat="1">
      <c r="I186" s="9"/>
      <c r="K186" s="14"/>
      <c r="L186" s="14"/>
      <c r="M186" s="11"/>
      <c r="N186" s="10"/>
      <c r="O186" s="10"/>
      <c r="P186" s="10"/>
      <c r="Q186" s="10"/>
    </row>
    <row r="187" spans="9:17" s="8" customFormat="1">
      <c r="I187" s="9"/>
      <c r="K187" s="14"/>
      <c r="L187" s="14"/>
      <c r="M187" s="11"/>
      <c r="N187" s="10"/>
      <c r="O187" s="10"/>
      <c r="P187" s="10"/>
      <c r="Q187" s="10"/>
    </row>
    <row r="188" spans="9:17" s="8" customFormat="1">
      <c r="I188" s="9"/>
      <c r="K188" s="14"/>
      <c r="L188" s="14"/>
      <c r="M188" s="11"/>
      <c r="N188" s="10"/>
      <c r="O188" s="10"/>
      <c r="P188" s="10"/>
      <c r="Q188" s="10"/>
    </row>
    <row r="189" spans="9:17" s="8" customFormat="1">
      <c r="I189" s="9"/>
      <c r="K189" s="14"/>
      <c r="L189" s="14"/>
      <c r="M189" s="11"/>
      <c r="N189" s="10"/>
      <c r="O189" s="10"/>
      <c r="P189" s="10"/>
      <c r="Q189" s="10"/>
    </row>
    <row r="190" spans="9:17" s="8" customFormat="1">
      <c r="I190" s="9"/>
      <c r="K190" s="14"/>
      <c r="L190" s="14"/>
      <c r="M190" s="11"/>
      <c r="N190" s="10"/>
      <c r="O190" s="10"/>
      <c r="P190" s="10"/>
      <c r="Q190" s="10"/>
    </row>
    <row r="191" spans="9:17" s="8" customFormat="1">
      <c r="I191" s="9"/>
      <c r="K191" s="14"/>
      <c r="L191" s="14"/>
      <c r="M191" s="11"/>
      <c r="N191" s="10"/>
      <c r="O191" s="10"/>
      <c r="P191" s="10"/>
      <c r="Q191" s="10"/>
    </row>
    <row r="192" spans="9:17" s="8" customFormat="1">
      <c r="I192" s="9"/>
      <c r="K192" s="14"/>
      <c r="L192" s="14"/>
      <c r="M192" s="11"/>
      <c r="N192" s="10"/>
      <c r="O192" s="10"/>
      <c r="P192" s="10"/>
      <c r="Q192" s="10"/>
    </row>
    <row r="193" spans="9:17" s="8" customFormat="1">
      <c r="I193" s="9"/>
      <c r="K193" s="14"/>
      <c r="L193" s="14"/>
      <c r="M193" s="11"/>
      <c r="N193" s="10"/>
      <c r="O193" s="10"/>
      <c r="P193" s="10"/>
      <c r="Q193" s="10"/>
    </row>
    <row r="194" spans="9:17" s="8" customFormat="1">
      <c r="I194" s="9"/>
      <c r="K194" s="14"/>
      <c r="L194" s="14"/>
      <c r="M194" s="11"/>
      <c r="N194" s="10"/>
      <c r="O194" s="10"/>
      <c r="P194" s="10"/>
      <c r="Q194" s="10"/>
    </row>
    <row r="195" spans="9:17" s="8" customFormat="1">
      <c r="I195" s="9"/>
      <c r="K195" s="14"/>
      <c r="L195" s="14"/>
      <c r="M195" s="11"/>
      <c r="N195" s="10"/>
      <c r="O195" s="10"/>
      <c r="P195" s="10"/>
      <c r="Q195" s="10"/>
    </row>
    <row r="196" spans="9:17" s="8" customFormat="1">
      <c r="I196" s="9"/>
      <c r="K196" s="14"/>
      <c r="L196" s="14"/>
      <c r="M196" s="11"/>
      <c r="N196" s="10"/>
      <c r="O196" s="10"/>
      <c r="P196" s="10"/>
      <c r="Q196" s="10"/>
    </row>
    <row r="197" spans="9:17" s="8" customFormat="1">
      <c r="I197" s="9"/>
      <c r="K197" s="14"/>
      <c r="L197" s="14"/>
      <c r="M197" s="11"/>
      <c r="N197" s="10"/>
      <c r="O197" s="10"/>
      <c r="P197" s="10"/>
      <c r="Q197" s="10"/>
    </row>
    <row r="198" spans="9:17" s="8" customFormat="1">
      <c r="I198" s="9"/>
      <c r="K198" s="14"/>
      <c r="L198" s="14"/>
      <c r="M198" s="11"/>
      <c r="N198" s="10"/>
      <c r="O198" s="10"/>
      <c r="P198" s="10"/>
      <c r="Q198" s="10"/>
    </row>
    <row r="199" spans="9:17" s="8" customFormat="1">
      <c r="I199" s="9"/>
      <c r="K199" s="14"/>
      <c r="L199" s="14"/>
      <c r="M199" s="11"/>
      <c r="N199" s="10"/>
      <c r="O199" s="10"/>
      <c r="P199" s="10"/>
      <c r="Q199" s="10"/>
    </row>
    <row r="200" spans="9:17" s="8" customFormat="1">
      <c r="I200" s="9"/>
      <c r="K200" s="14"/>
      <c r="L200" s="14"/>
      <c r="M200" s="11"/>
      <c r="N200" s="10"/>
      <c r="O200" s="10"/>
      <c r="P200" s="10"/>
      <c r="Q200" s="10"/>
    </row>
    <row r="201" spans="9:17" s="8" customFormat="1">
      <c r="I201" s="9"/>
      <c r="K201" s="14"/>
      <c r="L201" s="14"/>
      <c r="M201" s="11"/>
      <c r="N201" s="10"/>
      <c r="O201" s="10"/>
      <c r="P201" s="10"/>
      <c r="Q201" s="10"/>
    </row>
    <row r="202" spans="9:17" s="8" customFormat="1">
      <c r="I202" s="9"/>
      <c r="K202" s="14"/>
      <c r="L202" s="14"/>
      <c r="M202" s="11"/>
      <c r="N202" s="10"/>
      <c r="O202" s="10"/>
      <c r="P202" s="10"/>
      <c r="Q202" s="10"/>
    </row>
    <row r="203" spans="9:17" s="8" customFormat="1">
      <c r="I203" s="9"/>
      <c r="K203" s="14"/>
      <c r="L203" s="14"/>
      <c r="M203" s="11"/>
      <c r="N203" s="10"/>
      <c r="O203" s="10"/>
      <c r="P203" s="10"/>
      <c r="Q203" s="10"/>
    </row>
    <row r="204" spans="9:17" s="8" customFormat="1">
      <c r="I204" s="9"/>
      <c r="K204" s="14"/>
      <c r="L204" s="14"/>
      <c r="M204" s="11"/>
      <c r="N204" s="10"/>
      <c r="O204" s="10"/>
      <c r="P204" s="10"/>
      <c r="Q204" s="10"/>
    </row>
    <row r="205" spans="9:17" s="8" customFormat="1">
      <c r="I205" s="9"/>
      <c r="K205" s="14"/>
      <c r="L205" s="14"/>
      <c r="M205" s="11"/>
      <c r="N205" s="10"/>
      <c r="O205" s="10"/>
      <c r="P205" s="10"/>
      <c r="Q205" s="10"/>
    </row>
    <row r="206" spans="9:17" s="8" customFormat="1">
      <c r="I206" s="9"/>
      <c r="K206" s="14"/>
      <c r="L206" s="14"/>
      <c r="M206" s="11"/>
      <c r="N206" s="10"/>
      <c r="O206" s="10"/>
      <c r="P206" s="10"/>
      <c r="Q206" s="10"/>
    </row>
    <row r="207" spans="9:17" s="8" customFormat="1">
      <c r="I207" s="9"/>
      <c r="K207" s="14"/>
      <c r="L207" s="14"/>
      <c r="M207" s="11"/>
      <c r="N207" s="10"/>
      <c r="O207" s="10"/>
      <c r="P207" s="10"/>
      <c r="Q207" s="10"/>
    </row>
    <row r="208" spans="9:17" s="8" customFormat="1">
      <c r="I208" s="9"/>
      <c r="K208" s="14"/>
      <c r="L208" s="14"/>
      <c r="M208" s="11"/>
      <c r="N208" s="10"/>
      <c r="O208" s="10"/>
      <c r="P208" s="10"/>
      <c r="Q208" s="10"/>
    </row>
    <row r="209" spans="9:17" s="8" customFormat="1">
      <c r="I209" s="9"/>
      <c r="K209" s="14"/>
      <c r="L209" s="14"/>
      <c r="M209" s="11"/>
      <c r="N209" s="10"/>
      <c r="O209" s="10"/>
      <c r="P209" s="10"/>
      <c r="Q209" s="10"/>
    </row>
    <row r="210" spans="9:17" s="8" customFormat="1">
      <c r="I210" s="9"/>
      <c r="K210" s="14"/>
      <c r="L210" s="14"/>
      <c r="M210" s="11"/>
      <c r="N210" s="10"/>
      <c r="O210" s="10"/>
      <c r="P210" s="10"/>
      <c r="Q210" s="10"/>
    </row>
    <row r="211" spans="9:17" s="8" customFormat="1">
      <c r="I211" s="9"/>
      <c r="K211" s="14"/>
      <c r="L211" s="14"/>
      <c r="M211" s="11"/>
      <c r="N211" s="10"/>
      <c r="O211" s="10"/>
      <c r="P211" s="10"/>
      <c r="Q211" s="10"/>
    </row>
    <row r="212" spans="9:17" s="8" customFormat="1">
      <c r="I212" s="9"/>
      <c r="K212" s="14"/>
      <c r="L212" s="14"/>
      <c r="M212" s="11"/>
      <c r="N212" s="10"/>
      <c r="O212" s="10"/>
      <c r="P212" s="10"/>
      <c r="Q212" s="10"/>
    </row>
    <row r="213" spans="9:17" s="8" customFormat="1">
      <c r="I213" s="9"/>
      <c r="K213" s="14"/>
      <c r="L213" s="14"/>
      <c r="M213" s="11"/>
      <c r="N213" s="10"/>
      <c r="O213" s="10"/>
      <c r="P213" s="10"/>
      <c r="Q213" s="10"/>
    </row>
    <row r="214" spans="9:17" s="8" customFormat="1">
      <c r="I214" s="9"/>
      <c r="K214" s="14"/>
      <c r="L214" s="14"/>
      <c r="M214" s="11"/>
      <c r="N214" s="10"/>
      <c r="O214" s="10"/>
      <c r="P214" s="10"/>
      <c r="Q214" s="10"/>
    </row>
    <row r="215" spans="9:17" s="8" customFormat="1">
      <c r="I215" s="9"/>
      <c r="K215" s="14"/>
      <c r="L215" s="14"/>
      <c r="M215" s="11"/>
      <c r="N215" s="10"/>
      <c r="O215" s="10"/>
      <c r="P215" s="10"/>
      <c r="Q215" s="10"/>
    </row>
    <row r="216" spans="9:17" s="8" customFormat="1">
      <c r="I216" s="9"/>
      <c r="K216" s="14"/>
      <c r="L216" s="14"/>
      <c r="M216" s="11"/>
      <c r="N216" s="10"/>
      <c r="O216" s="10"/>
      <c r="P216" s="10"/>
      <c r="Q216" s="10"/>
    </row>
    <row r="217" spans="9:17" s="8" customFormat="1">
      <c r="I217" s="9"/>
      <c r="K217" s="14"/>
      <c r="L217" s="14"/>
      <c r="M217" s="11"/>
      <c r="N217" s="10"/>
      <c r="O217" s="10"/>
      <c r="P217" s="10"/>
      <c r="Q217" s="10"/>
    </row>
    <row r="218" spans="9:17" s="8" customFormat="1">
      <c r="I218" s="9"/>
      <c r="K218" s="14"/>
      <c r="L218" s="14"/>
      <c r="M218" s="11"/>
      <c r="N218" s="10"/>
      <c r="O218" s="10"/>
      <c r="P218" s="10"/>
      <c r="Q218" s="10"/>
    </row>
    <row r="219" spans="9:17" s="8" customFormat="1">
      <c r="I219" s="9"/>
      <c r="K219" s="14"/>
      <c r="L219" s="14"/>
      <c r="M219" s="11"/>
      <c r="N219" s="10"/>
      <c r="O219" s="10"/>
      <c r="P219" s="10"/>
      <c r="Q219" s="10"/>
    </row>
    <row r="220" spans="9:17" s="8" customFormat="1">
      <c r="I220" s="9"/>
      <c r="K220" s="14"/>
      <c r="L220" s="14"/>
      <c r="M220" s="11"/>
      <c r="N220" s="10"/>
      <c r="O220" s="10"/>
      <c r="P220" s="10"/>
      <c r="Q220" s="10"/>
    </row>
    <row r="221" spans="9:17" s="8" customFormat="1">
      <c r="I221" s="9"/>
      <c r="K221" s="14"/>
      <c r="L221" s="14"/>
      <c r="M221" s="11"/>
      <c r="N221" s="10"/>
      <c r="O221" s="10"/>
      <c r="P221" s="10"/>
      <c r="Q221" s="10"/>
    </row>
    <row r="222" spans="9:17" s="8" customFormat="1">
      <c r="I222" s="9"/>
      <c r="K222" s="14"/>
      <c r="L222" s="14"/>
      <c r="M222" s="11"/>
      <c r="N222" s="10"/>
      <c r="O222" s="10"/>
      <c r="P222" s="10"/>
      <c r="Q222" s="10"/>
    </row>
    <row r="223" spans="9:17" s="8" customFormat="1">
      <c r="I223" s="9"/>
      <c r="K223" s="14"/>
      <c r="L223" s="14"/>
      <c r="M223" s="11"/>
      <c r="N223" s="10"/>
      <c r="O223" s="10"/>
      <c r="P223" s="10"/>
      <c r="Q223" s="10"/>
    </row>
    <row r="224" spans="9:17" s="8" customFormat="1">
      <c r="I224" s="9"/>
      <c r="K224" s="14"/>
      <c r="L224" s="14"/>
      <c r="M224" s="11"/>
      <c r="N224" s="10"/>
      <c r="O224" s="10"/>
      <c r="P224" s="10"/>
      <c r="Q224" s="10"/>
    </row>
    <row r="225" spans="9:17" s="8" customFormat="1">
      <c r="I225" s="9"/>
      <c r="K225" s="14"/>
      <c r="L225" s="14"/>
      <c r="M225" s="11"/>
      <c r="N225" s="10"/>
      <c r="O225" s="10"/>
      <c r="P225" s="10"/>
      <c r="Q225" s="10"/>
    </row>
    <row r="226" spans="9:17" s="8" customFormat="1">
      <c r="I226" s="9"/>
      <c r="K226" s="14"/>
      <c r="L226" s="14"/>
      <c r="M226" s="11"/>
      <c r="N226" s="10"/>
      <c r="O226" s="10"/>
      <c r="P226" s="10"/>
      <c r="Q226" s="10"/>
    </row>
    <row r="227" spans="9:17" s="8" customFormat="1">
      <c r="I227" s="9"/>
      <c r="K227" s="14"/>
      <c r="L227" s="14"/>
      <c r="M227" s="11"/>
      <c r="N227" s="10"/>
      <c r="O227" s="10"/>
      <c r="P227" s="10"/>
      <c r="Q227" s="10"/>
    </row>
    <row r="228" spans="9:17" s="8" customFormat="1">
      <c r="I228" s="9"/>
      <c r="K228" s="14"/>
      <c r="L228" s="14"/>
      <c r="M228" s="11"/>
      <c r="N228" s="10"/>
      <c r="O228" s="10"/>
      <c r="P228" s="10"/>
      <c r="Q228" s="10"/>
    </row>
    <row r="229" spans="9:17" s="8" customFormat="1">
      <c r="I229" s="9"/>
      <c r="K229" s="14"/>
      <c r="L229" s="14"/>
      <c r="M229" s="11"/>
      <c r="N229" s="10"/>
      <c r="O229" s="10"/>
      <c r="P229" s="10"/>
      <c r="Q229" s="10"/>
    </row>
    <row r="230" spans="9:17" s="8" customFormat="1">
      <c r="I230" s="9"/>
      <c r="K230" s="14"/>
      <c r="L230" s="14"/>
      <c r="M230" s="11"/>
      <c r="N230" s="10"/>
      <c r="O230" s="10"/>
      <c r="P230" s="10"/>
      <c r="Q230" s="10"/>
    </row>
    <row r="231" spans="9:17" s="8" customFormat="1">
      <c r="I231" s="9"/>
      <c r="K231" s="14"/>
      <c r="L231" s="14"/>
      <c r="M231" s="11"/>
      <c r="N231" s="10"/>
      <c r="O231" s="10"/>
      <c r="P231" s="10"/>
      <c r="Q231" s="10"/>
    </row>
    <row r="232" spans="9:17" s="8" customFormat="1">
      <c r="I232" s="9"/>
      <c r="K232" s="14"/>
      <c r="L232" s="14"/>
      <c r="M232" s="11"/>
      <c r="N232" s="10"/>
      <c r="O232" s="10"/>
      <c r="P232" s="10"/>
      <c r="Q232" s="10"/>
    </row>
    <row r="233" spans="9:17" s="8" customFormat="1">
      <c r="I233" s="9"/>
      <c r="K233" s="14"/>
      <c r="L233" s="14"/>
      <c r="M233" s="11"/>
      <c r="N233" s="10"/>
      <c r="O233" s="10"/>
      <c r="P233" s="10"/>
      <c r="Q233" s="10"/>
    </row>
    <row r="234" spans="9:17" s="8" customFormat="1">
      <c r="I234" s="9"/>
      <c r="K234" s="14"/>
      <c r="L234" s="14"/>
      <c r="M234" s="11"/>
      <c r="N234" s="10"/>
      <c r="O234" s="10"/>
      <c r="P234" s="10"/>
      <c r="Q234" s="10"/>
    </row>
    <row r="235" spans="9:17" s="8" customFormat="1">
      <c r="I235" s="9"/>
      <c r="K235" s="14"/>
      <c r="L235" s="14"/>
      <c r="M235" s="11"/>
      <c r="N235" s="10"/>
      <c r="O235" s="10"/>
      <c r="P235" s="10"/>
      <c r="Q235" s="10"/>
    </row>
    <row r="236" spans="9:17" s="8" customFormat="1">
      <c r="I236" s="9"/>
      <c r="K236" s="14"/>
      <c r="L236" s="14"/>
      <c r="M236" s="11"/>
      <c r="N236" s="10"/>
      <c r="O236" s="10"/>
      <c r="P236" s="10"/>
      <c r="Q236" s="10"/>
    </row>
    <row r="237" spans="9:17" s="8" customFormat="1">
      <c r="I237" s="9"/>
      <c r="K237" s="14"/>
      <c r="L237" s="14"/>
      <c r="M237" s="11"/>
      <c r="N237" s="10"/>
      <c r="O237" s="10"/>
      <c r="P237" s="10"/>
      <c r="Q237" s="10"/>
    </row>
    <row r="238" spans="9:17" s="8" customFormat="1">
      <c r="I238" s="9"/>
      <c r="K238" s="14"/>
      <c r="L238" s="14"/>
      <c r="M238" s="11"/>
      <c r="N238" s="10"/>
      <c r="O238" s="10"/>
      <c r="P238" s="10"/>
      <c r="Q238" s="10"/>
    </row>
    <row r="239" spans="9:17" s="8" customFormat="1">
      <c r="I239" s="9"/>
      <c r="K239" s="14"/>
      <c r="L239" s="14"/>
      <c r="M239" s="11"/>
      <c r="N239" s="10"/>
      <c r="O239" s="10"/>
      <c r="P239" s="10"/>
      <c r="Q239" s="10"/>
    </row>
    <row r="240" spans="9:17" s="8" customFormat="1">
      <c r="I240" s="9"/>
      <c r="K240" s="14"/>
      <c r="L240" s="14"/>
      <c r="M240" s="11"/>
      <c r="N240" s="10"/>
      <c r="O240" s="10"/>
      <c r="P240" s="10"/>
      <c r="Q240" s="10"/>
    </row>
    <row r="241" spans="9:17" s="8" customFormat="1">
      <c r="I241" s="9"/>
      <c r="K241" s="14"/>
      <c r="L241" s="14"/>
      <c r="M241" s="11"/>
      <c r="N241" s="10"/>
      <c r="O241" s="10"/>
      <c r="P241" s="10"/>
      <c r="Q241" s="10"/>
    </row>
    <row r="242" spans="9:17" s="8" customFormat="1">
      <c r="I242" s="9"/>
      <c r="K242" s="14"/>
      <c r="L242" s="14"/>
      <c r="M242" s="11"/>
      <c r="N242" s="10"/>
      <c r="O242" s="10"/>
      <c r="P242" s="10"/>
      <c r="Q242" s="10"/>
    </row>
    <row r="243" spans="9:17" s="8" customFormat="1">
      <c r="I243" s="9"/>
      <c r="K243" s="14"/>
      <c r="L243" s="14"/>
      <c r="M243" s="11"/>
      <c r="N243" s="10"/>
      <c r="O243" s="10"/>
      <c r="P243" s="10"/>
      <c r="Q243" s="10"/>
    </row>
    <row r="244" spans="9:17" s="8" customFormat="1">
      <c r="I244" s="9"/>
      <c r="K244" s="14"/>
      <c r="L244" s="14"/>
      <c r="M244" s="11"/>
      <c r="N244" s="10"/>
      <c r="O244" s="10"/>
      <c r="P244" s="10"/>
      <c r="Q244" s="10"/>
    </row>
    <row r="245" spans="9:17" s="8" customFormat="1">
      <c r="I245" s="9"/>
      <c r="K245" s="14"/>
      <c r="L245" s="14"/>
      <c r="M245" s="11"/>
      <c r="N245" s="10"/>
      <c r="O245" s="10"/>
      <c r="P245" s="10"/>
      <c r="Q245" s="10"/>
    </row>
    <row r="246" spans="9:17" s="8" customFormat="1">
      <c r="I246" s="9"/>
      <c r="K246" s="14"/>
      <c r="L246" s="14"/>
      <c r="M246" s="11"/>
      <c r="N246" s="10"/>
      <c r="O246" s="10"/>
      <c r="P246" s="10"/>
      <c r="Q246" s="10"/>
    </row>
    <row r="247" spans="9:17" s="8" customFormat="1">
      <c r="I247" s="9"/>
      <c r="K247" s="14"/>
      <c r="L247" s="14"/>
      <c r="M247" s="11"/>
      <c r="N247" s="10"/>
      <c r="O247" s="10"/>
      <c r="P247" s="10"/>
      <c r="Q247" s="10"/>
    </row>
    <row r="248" spans="9:17" s="8" customFormat="1">
      <c r="I248" s="9"/>
      <c r="K248" s="14"/>
      <c r="L248" s="14"/>
      <c r="M248" s="11"/>
      <c r="N248" s="10"/>
      <c r="O248" s="10"/>
      <c r="P248" s="10"/>
      <c r="Q248" s="10"/>
    </row>
    <row r="249" spans="9:17" s="8" customFormat="1">
      <c r="I249" s="9"/>
      <c r="K249" s="14"/>
      <c r="L249" s="14"/>
      <c r="M249" s="11"/>
      <c r="N249" s="10"/>
      <c r="O249" s="10"/>
      <c r="P249" s="10"/>
      <c r="Q249" s="10"/>
    </row>
    <row r="250" spans="9:17" s="8" customFormat="1">
      <c r="I250" s="9"/>
      <c r="K250" s="14"/>
      <c r="L250" s="14"/>
      <c r="M250" s="11"/>
      <c r="N250" s="10"/>
      <c r="O250" s="10"/>
      <c r="P250" s="10"/>
      <c r="Q250" s="10"/>
    </row>
    <row r="251" spans="9:17" s="8" customFormat="1">
      <c r="I251" s="9"/>
      <c r="K251" s="14"/>
      <c r="L251" s="14"/>
      <c r="M251" s="11"/>
      <c r="N251" s="10"/>
      <c r="O251" s="10"/>
      <c r="P251" s="10"/>
      <c r="Q251" s="10"/>
    </row>
    <row r="252" spans="9:17" s="8" customFormat="1">
      <c r="I252" s="9"/>
      <c r="K252" s="14"/>
      <c r="L252" s="14"/>
      <c r="M252" s="11"/>
      <c r="N252" s="10"/>
      <c r="O252" s="10"/>
      <c r="P252" s="10"/>
      <c r="Q252" s="10"/>
    </row>
    <row r="253" spans="9:17" s="8" customFormat="1">
      <c r="I253" s="9"/>
      <c r="K253" s="14"/>
      <c r="L253" s="14"/>
      <c r="M253" s="11"/>
      <c r="N253" s="10"/>
      <c r="O253" s="10"/>
      <c r="P253" s="10"/>
      <c r="Q253" s="10"/>
    </row>
    <row r="254" spans="9:17" s="8" customFormat="1">
      <c r="I254" s="9"/>
      <c r="K254" s="14"/>
      <c r="L254" s="14"/>
      <c r="M254" s="11"/>
      <c r="N254" s="10"/>
      <c r="O254" s="10"/>
      <c r="P254" s="10"/>
      <c r="Q254" s="10"/>
    </row>
    <row r="255" spans="9:17" s="8" customFormat="1">
      <c r="I255" s="9"/>
      <c r="K255" s="14"/>
      <c r="L255" s="14"/>
      <c r="M255" s="11"/>
      <c r="N255" s="10"/>
      <c r="O255" s="10"/>
      <c r="P255" s="10"/>
      <c r="Q255" s="10"/>
    </row>
    <row r="256" spans="9:17" s="8" customFormat="1">
      <c r="I256" s="9"/>
      <c r="K256" s="14"/>
      <c r="L256" s="14"/>
      <c r="M256" s="11"/>
      <c r="N256" s="10"/>
      <c r="O256" s="10"/>
      <c r="P256" s="10"/>
      <c r="Q256" s="10"/>
    </row>
    <row r="257" spans="9:17" s="8" customFormat="1">
      <c r="I257" s="9"/>
      <c r="K257" s="14"/>
      <c r="L257" s="14"/>
      <c r="M257" s="11"/>
      <c r="N257" s="10"/>
      <c r="O257" s="10"/>
      <c r="P257" s="10"/>
      <c r="Q257" s="10"/>
    </row>
    <row r="258" spans="9:17" s="8" customFormat="1">
      <c r="I258" s="9"/>
      <c r="K258" s="14"/>
      <c r="L258" s="14"/>
      <c r="M258" s="11"/>
      <c r="N258" s="10"/>
      <c r="O258" s="10"/>
      <c r="P258" s="10"/>
      <c r="Q258" s="10"/>
    </row>
    <row r="259" spans="9:17" s="8" customFormat="1">
      <c r="I259" s="9"/>
      <c r="K259" s="14"/>
      <c r="L259" s="14"/>
      <c r="M259" s="11"/>
      <c r="N259" s="10"/>
      <c r="O259" s="10"/>
      <c r="P259" s="10"/>
      <c r="Q259" s="10"/>
    </row>
    <row r="260" spans="9:17" s="8" customFormat="1">
      <c r="I260" s="9"/>
      <c r="K260" s="14"/>
      <c r="L260" s="14"/>
      <c r="M260" s="11"/>
      <c r="N260" s="10"/>
      <c r="O260" s="10"/>
      <c r="P260" s="10"/>
      <c r="Q260" s="10"/>
    </row>
    <row r="261" spans="9:17" s="8" customFormat="1">
      <c r="I261" s="9"/>
      <c r="K261" s="14"/>
      <c r="L261" s="14"/>
      <c r="M261" s="11"/>
      <c r="N261" s="10"/>
      <c r="O261" s="10"/>
      <c r="P261" s="10"/>
      <c r="Q261" s="10"/>
    </row>
    <row r="262" spans="9:17" s="8" customFormat="1">
      <c r="I262" s="9"/>
      <c r="K262" s="14"/>
      <c r="L262" s="14"/>
      <c r="M262" s="11"/>
      <c r="N262" s="10"/>
      <c r="O262" s="10"/>
      <c r="P262" s="10"/>
      <c r="Q262" s="10"/>
    </row>
    <row r="263" spans="9:17" s="8" customFormat="1">
      <c r="I263" s="9"/>
      <c r="K263" s="14"/>
      <c r="L263" s="14"/>
      <c r="M263" s="11"/>
      <c r="N263" s="10"/>
      <c r="O263" s="10"/>
      <c r="P263" s="10"/>
      <c r="Q263" s="10"/>
    </row>
    <row r="264" spans="9:17" s="8" customFormat="1">
      <c r="I264" s="9"/>
      <c r="K264" s="14"/>
      <c r="L264" s="14"/>
      <c r="M264" s="11"/>
      <c r="N264" s="10"/>
      <c r="O264" s="10"/>
      <c r="P264" s="10"/>
      <c r="Q264" s="10"/>
    </row>
    <row r="265" spans="9:17" s="8" customFormat="1">
      <c r="I265" s="9"/>
      <c r="K265" s="14"/>
      <c r="L265" s="14"/>
      <c r="M265" s="11"/>
      <c r="N265" s="10"/>
      <c r="O265" s="10"/>
      <c r="P265" s="10"/>
      <c r="Q265" s="10"/>
    </row>
    <row r="266" spans="9:17" s="8" customFormat="1">
      <c r="I266" s="9"/>
      <c r="K266" s="14"/>
      <c r="L266" s="14"/>
      <c r="M266" s="11"/>
      <c r="N266" s="10"/>
      <c r="O266" s="10"/>
      <c r="P266" s="10"/>
      <c r="Q266" s="10"/>
    </row>
    <row r="267" spans="9:17" s="8" customFormat="1">
      <c r="I267" s="9"/>
      <c r="K267" s="14"/>
      <c r="L267" s="14"/>
      <c r="M267" s="11"/>
      <c r="N267" s="10"/>
      <c r="O267" s="10"/>
      <c r="P267" s="10"/>
      <c r="Q267" s="10"/>
    </row>
    <row r="268" spans="9:17" s="8" customFormat="1">
      <c r="I268" s="9"/>
      <c r="K268" s="14"/>
      <c r="L268" s="14"/>
      <c r="M268" s="11"/>
      <c r="N268" s="10"/>
      <c r="O268" s="10"/>
      <c r="P268" s="10"/>
      <c r="Q268" s="10"/>
    </row>
    <row r="269" spans="9:17" s="8" customFormat="1">
      <c r="I269" s="9"/>
      <c r="K269" s="14"/>
      <c r="L269" s="14"/>
      <c r="M269" s="11"/>
      <c r="N269" s="10"/>
      <c r="O269" s="10"/>
      <c r="P269" s="10"/>
      <c r="Q269" s="10"/>
    </row>
    <row r="270" spans="9:17" s="8" customFormat="1">
      <c r="I270" s="9"/>
      <c r="K270" s="14"/>
      <c r="L270" s="14"/>
      <c r="M270" s="11"/>
      <c r="N270" s="10"/>
      <c r="O270" s="10"/>
      <c r="P270" s="10"/>
      <c r="Q270" s="10"/>
    </row>
    <row r="271" spans="9:17" s="8" customFormat="1">
      <c r="I271" s="9"/>
      <c r="K271" s="14"/>
      <c r="L271" s="14"/>
      <c r="M271" s="11"/>
      <c r="N271" s="10"/>
      <c r="O271" s="10"/>
      <c r="P271" s="10"/>
      <c r="Q271" s="10"/>
    </row>
    <row r="272" spans="9:17" s="8" customFormat="1">
      <c r="I272" s="9"/>
      <c r="K272" s="14"/>
      <c r="L272" s="14"/>
      <c r="M272" s="11"/>
      <c r="N272" s="10"/>
      <c r="O272" s="10"/>
      <c r="P272" s="10"/>
      <c r="Q272" s="10"/>
    </row>
    <row r="273" spans="9:17" s="8" customFormat="1">
      <c r="I273" s="9"/>
      <c r="K273" s="14"/>
      <c r="L273" s="14"/>
      <c r="M273" s="11"/>
      <c r="N273" s="10"/>
      <c r="O273" s="10"/>
      <c r="P273" s="10"/>
      <c r="Q273" s="10"/>
    </row>
    <row r="274" spans="9:17" s="8" customFormat="1">
      <c r="I274" s="9"/>
      <c r="K274" s="14"/>
      <c r="L274" s="14"/>
      <c r="M274" s="11"/>
      <c r="N274" s="10"/>
      <c r="O274" s="10"/>
      <c r="P274" s="10"/>
      <c r="Q274" s="10"/>
    </row>
    <row r="275" spans="9:17" s="8" customFormat="1">
      <c r="I275" s="9"/>
      <c r="K275" s="14"/>
      <c r="L275" s="14"/>
      <c r="M275" s="11"/>
      <c r="N275" s="10"/>
      <c r="O275" s="10"/>
      <c r="P275" s="10"/>
      <c r="Q275" s="10"/>
    </row>
    <row r="276" spans="9:17" s="8" customFormat="1">
      <c r="I276" s="9"/>
      <c r="K276" s="14"/>
      <c r="L276" s="14"/>
      <c r="M276" s="11"/>
      <c r="N276" s="10"/>
      <c r="O276" s="10"/>
      <c r="P276" s="10"/>
      <c r="Q276" s="10"/>
    </row>
    <row r="277" spans="9:17" s="8" customFormat="1">
      <c r="I277" s="9"/>
      <c r="K277" s="14"/>
      <c r="L277" s="14"/>
      <c r="M277" s="11"/>
      <c r="N277" s="10"/>
      <c r="O277" s="10"/>
      <c r="P277" s="10"/>
      <c r="Q277" s="10"/>
    </row>
    <row r="278" spans="9:17" s="8" customFormat="1">
      <c r="I278" s="9"/>
      <c r="K278" s="14"/>
      <c r="L278" s="14"/>
      <c r="M278" s="11"/>
      <c r="N278" s="10"/>
      <c r="O278" s="10"/>
      <c r="P278" s="10"/>
      <c r="Q278" s="10"/>
    </row>
    <row r="279" spans="9:17" s="8" customFormat="1">
      <c r="I279" s="9"/>
      <c r="K279" s="14"/>
      <c r="L279" s="14"/>
      <c r="M279" s="11"/>
      <c r="N279" s="10"/>
      <c r="O279" s="10"/>
      <c r="P279" s="10"/>
      <c r="Q279" s="10"/>
    </row>
    <row r="280" spans="9:17" s="8" customFormat="1">
      <c r="I280" s="9"/>
      <c r="K280" s="14"/>
      <c r="L280" s="14"/>
      <c r="M280" s="11"/>
      <c r="N280" s="10"/>
      <c r="O280" s="10"/>
      <c r="P280" s="10"/>
      <c r="Q280" s="10"/>
    </row>
    <row r="281" spans="9:17" s="8" customFormat="1">
      <c r="I281" s="9"/>
      <c r="K281" s="14"/>
      <c r="L281" s="14"/>
      <c r="M281" s="11"/>
      <c r="N281" s="10"/>
      <c r="O281" s="10"/>
      <c r="P281" s="10"/>
      <c r="Q281" s="10"/>
    </row>
    <row r="282" spans="9:17" s="8" customFormat="1">
      <c r="I282" s="9"/>
      <c r="K282" s="14"/>
      <c r="L282" s="14"/>
      <c r="M282" s="11"/>
      <c r="N282" s="10"/>
      <c r="O282" s="10"/>
      <c r="P282" s="10"/>
      <c r="Q282" s="10"/>
    </row>
    <row r="283" spans="9:17" s="8" customFormat="1">
      <c r="I283" s="9"/>
      <c r="K283" s="14"/>
      <c r="L283" s="14"/>
      <c r="M283" s="11"/>
      <c r="N283" s="10"/>
      <c r="O283" s="10"/>
      <c r="P283" s="10"/>
      <c r="Q283" s="10"/>
    </row>
    <row r="284" spans="9:17" s="8" customFormat="1">
      <c r="I284" s="9"/>
      <c r="K284" s="14"/>
      <c r="L284" s="14"/>
      <c r="M284" s="11"/>
      <c r="N284" s="10"/>
      <c r="O284" s="10"/>
      <c r="P284" s="10"/>
      <c r="Q284" s="10"/>
    </row>
    <row r="285" spans="9:17" s="8" customFormat="1">
      <c r="I285" s="9"/>
      <c r="K285" s="14"/>
      <c r="L285" s="14"/>
      <c r="M285" s="11"/>
      <c r="N285" s="10"/>
      <c r="O285" s="10"/>
      <c r="P285" s="10"/>
      <c r="Q285" s="10"/>
    </row>
    <row r="286" spans="9:17" s="8" customFormat="1">
      <c r="I286" s="9"/>
      <c r="K286" s="14"/>
      <c r="L286" s="14"/>
      <c r="M286" s="11"/>
      <c r="N286" s="10"/>
      <c r="O286" s="10"/>
      <c r="P286" s="10"/>
      <c r="Q286" s="10"/>
    </row>
    <row r="287" spans="9:17" s="8" customFormat="1">
      <c r="I287" s="9"/>
      <c r="K287" s="14"/>
      <c r="L287" s="14"/>
      <c r="M287" s="11"/>
      <c r="N287" s="10"/>
      <c r="O287" s="10"/>
      <c r="P287" s="10"/>
      <c r="Q287" s="10"/>
    </row>
    <row r="288" spans="9:17" s="8" customFormat="1">
      <c r="I288" s="9"/>
      <c r="K288" s="14"/>
      <c r="L288" s="14"/>
      <c r="M288" s="11"/>
      <c r="N288" s="10"/>
      <c r="O288" s="10"/>
      <c r="P288" s="10"/>
      <c r="Q288" s="10"/>
    </row>
    <row r="289" spans="9:17" s="8" customFormat="1">
      <c r="I289" s="9"/>
      <c r="K289" s="14"/>
      <c r="L289" s="14"/>
      <c r="M289" s="11"/>
      <c r="N289" s="10"/>
      <c r="O289" s="10"/>
      <c r="P289" s="10"/>
      <c r="Q289" s="10"/>
    </row>
    <row r="290" spans="9:17" s="8" customFormat="1">
      <c r="I290" s="9"/>
      <c r="K290" s="14"/>
      <c r="L290" s="14"/>
      <c r="M290" s="11"/>
      <c r="N290" s="10"/>
      <c r="O290" s="10"/>
      <c r="P290" s="10"/>
      <c r="Q290" s="10"/>
    </row>
    <row r="291" spans="9:17" s="8" customFormat="1">
      <c r="I291" s="9"/>
      <c r="K291" s="14"/>
      <c r="L291" s="14"/>
      <c r="M291" s="11"/>
      <c r="N291" s="10"/>
      <c r="O291" s="10"/>
      <c r="P291" s="10"/>
      <c r="Q291" s="10"/>
    </row>
    <row r="292" spans="9:17" s="8" customFormat="1">
      <c r="I292" s="9"/>
      <c r="K292" s="14"/>
      <c r="L292" s="14"/>
      <c r="M292" s="11"/>
      <c r="N292" s="10"/>
      <c r="O292" s="10"/>
      <c r="P292" s="10"/>
      <c r="Q292" s="10"/>
    </row>
    <row r="293" spans="9:17" s="8" customFormat="1">
      <c r="I293" s="9"/>
      <c r="K293" s="14"/>
      <c r="L293" s="14"/>
      <c r="M293" s="11"/>
      <c r="N293" s="10"/>
      <c r="O293" s="10"/>
      <c r="P293" s="10"/>
      <c r="Q293" s="10"/>
    </row>
    <row r="294" spans="9:17" s="8" customFormat="1">
      <c r="I294" s="9"/>
      <c r="K294" s="14"/>
      <c r="L294" s="14"/>
      <c r="M294" s="11"/>
      <c r="N294" s="10"/>
      <c r="O294" s="10"/>
      <c r="P294" s="10"/>
      <c r="Q294" s="10"/>
    </row>
    <row r="295" spans="9:17" s="8" customFormat="1">
      <c r="I295" s="9"/>
      <c r="K295" s="14"/>
      <c r="L295" s="14"/>
      <c r="M295" s="11"/>
      <c r="N295" s="10"/>
      <c r="O295" s="10"/>
      <c r="P295" s="10"/>
      <c r="Q295" s="10"/>
    </row>
    <row r="296" spans="9:17" s="8" customFormat="1">
      <c r="I296" s="9"/>
      <c r="K296" s="14"/>
      <c r="L296" s="14"/>
      <c r="M296" s="11"/>
      <c r="N296" s="10"/>
      <c r="O296" s="10"/>
      <c r="P296" s="10"/>
      <c r="Q296" s="10"/>
    </row>
    <row r="297" spans="9:17" s="8" customFormat="1">
      <c r="I297" s="9"/>
      <c r="K297" s="14"/>
      <c r="L297" s="14"/>
      <c r="M297" s="11"/>
      <c r="N297" s="10"/>
      <c r="O297" s="10"/>
      <c r="P297" s="10"/>
      <c r="Q297" s="10"/>
    </row>
    <row r="298" spans="9:17" s="8" customFormat="1">
      <c r="I298" s="9"/>
      <c r="K298" s="14"/>
      <c r="L298" s="14"/>
      <c r="M298" s="11"/>
      <c r="N298" s="10"/>
      <c r="O298" s="10"/>
      <c r="P298" s="10"/>
      <c r="Q298" s="10"/>
    </row>
    <row r="299" spans="9:17" s="8" customFormat="1">
      <c r="I299" s="9"/>
      <c r="K299" s="14"/>
      <c r="L299" s="14"/>
      <c r="M299" s="11"/>
      <c r="N299" s="10"/>
      <c r="O299" s="10"/>
      <c r="P299" s="10"/>
      <c r="Q299" s="10"/>
    </row>
    <row r="300" spans="9:17" s="8" customFormat="1">
      <c r="I300" s="9"/>
      <c r="K300" s="14"/>
      <c r="L300" s="14"/>
      <c r="M300" s="11"/>
      <c r="N300" s="10"/>
      <c r="O300" s="10"/>
      <c r="P300" s="10"/>
      <c r="Q300" s="10"/>
    </row>
    <row r="301" spans="9:17" s="8" customFormat="1">
      <c r="I301" s="9"/>
      <c r="K301" s="14"/>
      <c r="L301" s="14"/>
      <c r="M301" s="11"/>
      <c r="N301" s="10"/>
      <c r="O301" s="10"/>
      <c r="P301" s="10"/>
      <c r="Q301" s="10"/>
    </row>
    <row r="302" spans="9:17" s="8" customFormat="1">
      <c r="I302" s="9"/>
      <c r="K302" s="14"/>
      <c r="L302" s="14"/>
      <c r="M302" s="11"/>
      <c r="N302" s="10"/>
      <c r="O302" s="10"/>
      <c r="P302" s="10"/>
      <c r="Q302" s="10"/>
    </row>
    <row r="303" spans="9:17" s="8" customFormat="1">
      <c r="I303" s="9"/>
      <c r="K303" s="14"/>
      <c r="L303" s="14"/>
      <c r="M303" s="11"/>
      <c r="N303" s="10"/>
      <c r="O303" s="10"/>
      <c r="P303" s="10"/>
      <c r="Q303" s="10"/>
    </row>
    <row r="304" spans="9:17" s="8" customFormat="1">
      <c r="I304" s="9"/>
      <c r="K304" s="14"/>
      <c r="L304" s="14"/>
      <c r="M304" s="11"/>
      <c r="N304" s="10"/>
      <c r="O304" s="10"/>
      <c r="P304" s="10"/>
      <c r="Q304" s="10"/>
    </row>
    <row r="305" spans="9:17" s="8" customFormat="1">
      <c r="I305" s="9"/>
      <c r="K305" s="14"/>
      <c r="L305" s="14"/>
      <c r="M305" s="11"/>
      <c r="N305" s="10"/>
      <c r="O305" s="10"/>
      <c r="P305" s="10"/>
      <c r="Q305" s="10"/>
    </row>
    <row r="306" spans="9:17" s="8" customFormat="1">
      <c r="I306" s="9"/>
      <c r="K306" s="14"/>
      <c r="L306" s="14"/>
      <c r="M306" s="11"/>
      <c r="N306" s="10"/>
      <c r="O306" s="10"/>
      <c r="P306" s="10"/>
      <c r="Q306" s="10"/>
    </row>
    <row r="307" spans="9:17" s="8" customFormat="1">
      <c r="I307" s="9"/>
      <c r="K307" s="14"/>
      <c r="L307" s="14"/>
      <c r="M307" s="11"/>
      <c r="N307" s="10"/>
      <c r="O307" s="10"/>
      <c r="P307" s="10"/>
      <c r="Q307" s="10"/>
    </row>
    <row r="308" spans="9:17" s="8" customFormat="1">
      <c r="I308" s="9"/>
      <c r="K308" s="14"/>
      <c r="L308" s="14"/>
      <c r="M308" s="11"/>
      <c r="N308" s="10"/>
      <c r="O308" s="10"/>
      <c r="P308" s="10"/>
      <c r="Q308" s="10"/>
    </row>
    <row r="309" spans="9:17" s="8" customFormat="1">
      <c r="I309" s="9"/>
      <c r="K309" s="14"/>
      <c r="L309" s="14"/>
      <c r="M309" s="11"/>
      <c r="N309" s="10"/>
      <c r="O309" s="10"/>
      <c r="P309" s="10"/>
      <c r="Q309" s="10"/>
    </row>
    <row r="310" spans="9:17" s="8" customFormat="1">
      <c r="I310" s="9"/>
      <c r="K310" s="14"/>
      <c r="L310" s="14"/>
      <c r="M310" s="11"/>
      <c r="N310" s="10"/>
      <c r="O310" s="10"/>
      <c r="P310" s="10"/>
      <c r="Q310" s="10"/>
    </row>
    <row r="311" spans="9:17" s="8" customFormat="1">
      <c r="I311" s="9"/>
      <c r="K311" s="14"/>
      <c r="L311" s="14"/>
      <c r="M311" s="11"/>
      <c r="N311" s="10"/>
      <c r="O311" s="10"/>
      <c r="P311" s="10"/>
      <c r="Q311" s="10"/>
    </row>
    <row r="312" spans="9:17" s="8" customFormat="1">
      <c r="I312" s="9"/>
      <c r="K312" s="14"/>
      <c r="L312" s="14"/>
      <c r="M312" s="11"/>
      <c r="N312" s="10"/>
      <c r="O312" s="10"/>
      <c r="P312" s="10"/>
      <c r="Q312" s="10"/>
    </row>
    <row r="313" spans="9:17" s="8" customFormat="1">
      <c r="I313" s="9"/>
      <c r="K313" s="14"/>
      <c r="L313" s="14"/>
      <c r="M313" s="11"/>
      <c r="N313" s="10"/>
      <c r="O313" s="10"/>
      <c r="P313" s="10"/>
      <c r="Q313" s="10"/>
    </row>
    <row r="314" spans="9:17" s="8" customFormat="1">
      <c r="I314" s="9"/>
      <c r="K314" s="14"/>
      <c r="L314" s="14"/>
      <c r="M314" s="11"/>
      <c r="N314" s="10"/>
      <c r="O314" s="10"/>
      <c r="P314" s="10"/>
      <c r="Q314" s="10"/>
    </row>
    <row r="315" spans="9:17" s="8" customFormat="1">
      <c r="I315" s="9"/>
      <c r="K315" s="14"/>
      <c r="L315" s="14"/>
      <c r="M315" s="11"/>
      <c r="N315" s="10"/>
      <c r="O315" s="10"/>
      <c r="P315" s="10"/>
      <c r="Q315" s="10"/>
    </row>
    <row r="316" spans="9:17" s="8" customFormat="1">
      <c r="I316" s="9"/>
      <c r="K316" s="14"/>
      <c r="L316" s="14"/>
      <c r="M316" s="11"/>
      <c r="N316" s="10"/>
      <c r="O316" s="10"/>
      <c r="P316" s="10"/>
      <c r="Q316" s="10"/>
    </row>
    <row r="317" spans="9:17" s="8" customFormat="1">
      <c r="I317" s="9"/>
      <c r="K317" s="14"/>
      <c r="L317" s="14"/>
      <c r="M317" s="11"/>
      <c r="N317" s="10"/>
      <c r="O317" s="10"/>
      <c r="P317" s="10"/>
      <c r="Q317" s="10"/>
    </row>
    <row r="318" spans="9:17" s="8" customFormat="1">
      <c r="I318" s="9"/>
      <c r="K318" s="14"/>
      <c r="L318" s="14"/>
      <c r="M318" s="11"/>
      <c r="N318" s="10"/>
      <c r="O318" s="10"/>
      <c r="P318" s="10"/>
      <c r="Q318" s="10"/>
    </row>
    <row r="319" spans="9:17" s="8" customFormat="1">
      <c r="I319" s="9"/>
      <c r="K319" s="14"/>
      <c r="L319" s="14"/>
      <c r="M319" s="11"/>
      <c r="N319" s="10"/>
      <c r="O319" s="10"/>
      <c r="P319" s="10"/>
      <c r="Q319" s="10"/>
    </row>
    <row r="320" spans="9:17" s="8" customFormat="1">
      <c r="I320" s="9"/>
      <c r="K320" s="14"/>
      <c r="L320" s="14"/>
      <c r="M320" s="11"/>
      <c r="N320" s="10"/>
      <c r="O320" s="10"/>
      <c r="P320" s="10"/>
      <c r="Q320" s="10"/>
    </row>
    <row r="321" spans="9:17" s="8" customFormat="1">
      <c r="I321" s="9"/>
      <c r="K321" s="14"/>
      <c r="L321" s="14"/>
      <c r="M321" s="11"/>
      <c r="N321" s="10"/>
      <c r="O321" s="10"/>
      <c r="P321" s="10"/>
      <c r="Q321" s="10"/>
    </row>
    <row r="322" spans="9:17" s="8" customFormat="1">
      <c r="I322" s="9"/>
      <c r="K322" s="14"/>
      <c r="L322" s="14"/>
      <c r="M322" s="11"/>
      <c r="N322" s="10"/>
      <c r="O322" s="10"/>
      <c r="P322" s="10"/>
      <c r="Q322" s="10"/>
    </row>
    <row r="323" spans="9:17" s="8" customFormat="1">
      <c r="I323" s="9"/>
      <c r="K323" s="14"/>
      <c r="L323" s="14"/>
      <c r="M323" s="11"/>
      <c r="N323" s="10"/>
      <c r="O323" s="10"/>
      <c r="P323" s="10"/>
      <c r="Q323" s="10"/>
    </row>
    <row r="324" spans="9:17" s="8" customFormat="1">
      <c r="I324" s="9"/>
      <c r="K324" s="14"/>
      <c r="L324" s="14"/>
      <c r="M324" s="11"/>
      <c r="N324" s="10"/>
      <c r="O324" s="10"/>
      <c r="P324" s="10"/>
      <c r="Q324" s="10"/>
    </row>
    <row r="325" spans="9:17" s="8" customFormat="1">
      <c r="I325" s="9"/>
      <c r="K325" s="14"/>
      <c r="L325" s="14"/>
      <c r="M325" s="11"/>
      <c r="N325" s="10"/>
      <c r="O325" s="10"/>
      <c r="P325" s="10"/>
      <c r="Q325" s="10"/>
    </row>
    <row r="326" spans="9:17" s="8" customFormat="1">
      <c r="I326" s="9"/>
      <c r="K326" s="14"/>
      <c r="L326" s="14"/>
      <c r="M326" s="11"/>
      <c r="N326" s="10"/>
      <c r="O326" s="10"/>
      <c r="P326" s="10"/>
      <c r="Q326" s="10"/>
    </row>
    <row r="327" spans="9:17" s="8" customFormat="1">
      <c r="I327" s="9"/>
      <c r="K327" s="14"/>
      <c r="L327" s="14"/>
      <c r="M327" s="11"/>
      <c r="N327" s="10"/>
      <c r="O327" s="10"/>
      <c r="P327" s="10"/>
      <c r="Q327" s="10"/>
    </row>
    <row r="328" spans="9:17" s="8" customFormat="1">
      <c r="I328" s="9"/>
      <c r="K328" s="14"/>
      <c r="L328" s="14"/>
      <c r="M328" s="11"/>
      <c r="N328" s="10"/>
      <c r="O328" s="10"/>
      <c r="P328" s="10"/>
      <c r="Q328" s="10"/>
    </row>
    <row r="329" spans="9:17" s="8" customFormat="1">
      <c r="I329" s="9"/>
      <c r="K329" s="14"/>
      <c r="L329" s="14"/>
      <c r="M329" s="11"/>
      <c r="N329" s="10"/>
      <c r="O329" s="10"/>
      <c r="P329" s="10"/>
      <c r="Q329" s="10"/>
    </row>
    <row r="330" spans="9:17" s="8" customFormat="1">
      <c r="I330" s="9"/>
      <c r="K330" s="14"/>
      <c r="L330" s="14"/>
      <c r="M330" s="11"/>
      <c r="N330" s="10"/>
      <c r="O330" s="10"/>
      <c r="P330" s="10"/>
      <c r="Q330" s="10"/>
    </row>
    <row r="331" spans="9:17" s="8" customFormat="1">
      <c r="I331" s="9"/>
      <c r="K331" s="14"/>
      <c r="L331" s="14"/>
      <c r="M331" s="11"/>
      <c r="N331" s="10"/>
      <c r="O331" s="10"/>
      <c r="P331" s="10"/>
      <c r="Q331" s="10"/>
    </row>
    <row r="332" spans="9:17" s="8" customFormat="1">
      <c r="I332" s="9"/>
      <c r="K332" s="14"/>
      <c r="L332" s="14"/>
      <c r="M332" s="11"/>
      <c r="N332" s="10"/>
      <c r="O332" s="10"/>
      <c r="P332" s="10"/>
      <c r="Q332" s="10"/>
    </row>
    <row r="333" spans="9:17" s="8" customFormat="1">
      <c r="I333" s="9"/>
      <c r="K333" s="14"/>
      <c r="L333" s="14"/>
      <c r="M333" s="11"/>
      <c r="N333" s="10"/>
      <c r="O333" s="10"/>
      <c r="P333" s="10"/>
      <c r="Q333" s="10"/>
    </row>
    <row r="334" spans="9:17" s="8" customFormat="1">
      <c r="I334" s="9"/>
      <c r="K334" s="14"/>
      <c r="L334" s="14"/>
      <c r="M334" s="11"/>
      <c r="N334" s="10"/>
      <c r="O334" s="10"/>
      <c r="P334" s="10"/>
      <c r="Q334" s="10"/>
    </row>
    <row r="335" spans="9:17" s="8" customFormat="1">
      <c r="I335" s="9"/>
      <c r="K335" s="14"/>
      <c r="L335" s="14"/>
      <c r="M335" s="11"/>
      <c r="N335" s="10"/>
      <c r="O335" s="10"/>
      <c r="P335" s="10"/>
      <c r="Q335" s="10"/>
    </row>
    <row r="336" spans="9:17" s="8" customFormat="1">
      <c r="I336" s="9"/>
      <c r="K336" s="14"/>
      <c r="L336" s="14"/>
      <c r="M336" s="11"/>
      <c r="N336" s="10"/>
      <c r="O336" s="10"/>
      <c r="P336" s="10"/>
      <c r="Q336" s="10"/>
    </row>
    <row r="337" spans="9:17" s="8" customFormat="1">
      <c r="I337" s="9"/>
      <c r="K337" s="14"/>
      <c r="L337" s="14"/>
      <c r="M337" s="11"/>
      <c r="N337" s="10"/>
      <c r="O337" s="10"/>
      <c r="P337" s="10"/>
      <c r="Q337" s="10"/>
    </row>
    <row r="338" spans="9:17" s="8" customFormat="1">
      <c r="I338" s="9"/>
      <c r="K338" s="14"/>
      <c r="L338" s="14"/>
      <c r="M338" s="11"/>
      <c r="N338" s="10"/>
      <c r="O338" s="10"/>
      <c r="P338" s="10"/>
      <c r="Q338" s="10"/>
    </row>
    <row r="339" spans="9:17" s="8" customFormat="1">
      <c r="I339" s="9"/>
      <c r="K339" s="14"/>
      <c r="L339" s="14"/>
      <c r="M339" s="11"/>
      <c r="N339" s="10"/>
      <c r="O339" s="10"/>
      <c r="P339" s="10"/>
      <c r="Q339" s="10"/>
    </row>
    <row r="340" spans="9:17" s="8" customFormat="1">
      <c r="I340" s="9"/>
      <c r="K340" s="14"/>
      <c r="L340" s="14"/>
      <c r="M340" s="11"/>
      <c r="N340" s="10"/>
      <c r="O340" s="10"/>
      <c r="P340" s="10"/>
      <c r="Q340" s="10"/>
    </row>
    <row r="341" spans="9:17" s="8" customFormat="1">
      <c r="I341" s="9"/>
      <c r="K341" s="14"/>
      <c r="L341" s="14"/>
      <c r="M341" s="11"/>
      <c r="N341" s="10"/>
      <c r="O341" s="10"/>
      <c r="P341" s="10"/>
      <c r="Q341" s="10"/>
    </row>
    <row r="342" spans="9:17" s="8" customFormat="1">
      <c r="I342" s="9"/>
      <c r="K342" s="14"/>
      <c r="L342" s="14"/>
      <c r="M342" s="11"/>
      <c r="N342" s="10"/>
      <c r="O342" s="10"/>
      <c r="P342" s="10"/>
      <c r="Q342" s="10"/>
    </row>
    <row r="343" spans="9:17" s="8" customFormat="1">
      <c r="I343" s="9"/>
      <c r="K343" s="14"/>
      <c r="L343" s="14"/>
      <c r="M343" s="11"/>
      <c r="N343" s="10"/>
      <c r="O343" s="10"/>
      <c r="P343" s="10"/>
      <c r="Q343" s="10"/>
    </row>
    <row r="344" spans="9:17" s="8" customFormat="1">
      <c r="I344" s="9"/>
      <c r="K344" s="14"/>
      <c r="L344" s="14"/>
      <c r="M344" s="11"/>
      <c r="N344" s="10"/>
      <c r="O344" s="10"/>
      <c r="P344" s="10"/>
      <c r="Q344" s="10"/>
    </row>
    <row r="345" spans="9:17" s="8" customFormat="1">
      <c r="I345" s="9"/>
      <c r="K345" s="14"/>
      <c r="L345" s="14"/>
      <c r="M345" s="11"/>
      <c r="N345" s="10"/>
      <c r="O345" s="10"/>
      <c r="P345" s="10"/>
      <c r="Q345" s="10"/>
    </row>
    <row r="346" spans="9:17" s="8" customFormat="1">
      <c r="I346" s="9"/>
      <c r="K346" s="14"/>
      <c r="L346" s="14"/>
      <c r="M346" s="11"/>
      <c r="N346" s="10"/>
      <c r="O346" s="10"/>
      <c r="P346" s="10"/>
      <c r="Q346" s="10"/>
    </row>
    <row r="347" spans="9:17" s="8" customFormat="1">
      <c r="I347" s="9"/>
      <c r="K347" s="14"/>
      <c r="L347" s="14"/>
      <c r="M347" s="11"/>
      <c r="N347" s="10"/>
      <c r="O347" s="10"/>
      <c r="P347" s="10"/>
      <c r="Q347" s="10"/>
    </row>
    <row r="348" spans="9:17" s="8" customFormat="1">
      <c r="I348" s="9"/>
      <c r="K348" s="14"/>
      <c r="L348" s="14"/>
      <c r="M348" s="11"/>
      <c r="N348" s="10"/>
      <c r="O348" s="10"/>
      <c r="P348" s="10"/>
      <c r="Q348" s="10"/>
    </row>
    <row r="349" spans="9:17" s="8" customFormat="1">
      <c r="I349" s="9"/>
      <c r="K349" s="14"/>
      <c r="L349" s="14"/>
      <c r="M349" s="11"/>
      <c r="N349" s="10"/>
      <c r="O349" s="10"/>
      <c r="P349" s="10"/>
      <c r="Q349" s="10"/>
    </row>
    <row r="350" spans="9:17" s="8" customFormat="1">
      <c r="I350" s="9"/>
      <c r="K350" s="14"/>
      <c r="L350" s="14"/>
      <c r="M350" s="11"/>
      <c r="N350" s="10"/>
      <c r="O350" s="10"/>
      <c r="P350" s="10"/>
      <c r="Q350" s="10"/>
    </row>
    <row r="351" spans="9:17" s="8" customFormat="1">
      <c r="I351" s="9"/>
      <c r="K351" s="14"/>
      <c r="L351" s="14"/>
      <c r="M351" s="11"/>
      <c r="N351" s="10"/>
      <c r="O351" s="10"/>
      <c r="P351" s="10"/>
      <c r="Q351" s="10"/>
    </row>
    <row r="352" spans="9:17" s="8" customFormat="1">
      <c r="I352" s="9"/>
      <c r="K352" s="14"/>
      <c r="L352" s="14"/>
      <c r="M352" s="11"/>
      <c r="N352" s="10"/>
      <c r="O352" s="10"/>
      <c r="P352" s="10"/>
      <c r="Q352" s="10"/>
    </row>
    <row r="353" spans="9:17" s="8" customFormat="1">
      <c r="I353" s="9"/>
      <c r="K353" s="14"/>
      <c r="L353" s="14"/>
      <c r="M353" s="11"/>
      <c r="N353" s="10"/>
      <c r="O353" s="10"/>
      <c r="P353" s="10"/>
      <c r="Q353" s="10"/>
    </row>
    <row r="354" spans="9:17" s="8" customFormat="1">
      <c r="I354" s="9"/>
      <c r="K354" s="14"/>
      <c r="L354" s="14"/>
      <c r="M354" s="11"/>
      <c r="N354" s="10"/>
      <c r="O354" s="10"/>
      <c r="P354" s="10"/>
      <c r="Q354" s="10"/>
    </row>
    <row r="355" spans="9:17" s="8" customFormat="1">
      <c r="I355" s="9"/>
      <c r="K355" s="14"/>
      <c r="L355" s="14"/>
      <c r="M355" s="11"/>
      <c r="N355" s="10"/>
      <c r="O355" s="10"/>
      <c r="P355" s="10"/>
      <c r="Q355" s="10"/>
    </row>
    <row r="356" spans="9:17" s="8" customFormat="1">
      <c r="I356" s="9"/>
      <c r="K356" s="14"/>
      <c r="L356" s="14"/>
      <c r="M356" s="11"/>
      <c r="N356" s="10"/>
      <c r="O356" s="10"/>
      <c r="P356" s="10"/>
      <c r="Q356" s="10"/>
    </row>
    <row r="357" spans="9:17" s="8" customFormat="1">
      <c r="I357" s="9"/>
      <c r="K357" s="14"/>
      <c r="L357" s="14"/>
      <c r="M357" s="11"/>
      <c r="N357" s="10"/>
      <c r="O357" s="10"/>
      <c r="P357" s="10"/>
      <c r="Q357" s="10"/>
    </row>
    <row r="358" spans="9:17" s="8" customFormat="1">
      <c r="I358" s="9"/>
      <c r="K358" s="14"/>
      <c r="L358" s="14"/>
      <c r="M358" s="11"/>
      <c r="N358" s="10"/>
      <c r="O358" s="10"/>
      <c r="P358" s="10"/>
      <c r="Q358" s="10"/>
    </row>
    <row r="359" spans="9:17" s="8" customFormat="1">
      <c r="I359" s="9"/>
      <c r="K359" s="14"/>
      <c r="L359" s="14"/>
      <c r="M359" s="11"/>
      <c r="N359" s="10"/>
      <c r="O359" s="10"/>
      <c r="P359" s="10"/>
      <c r="Q359" s="10"/>
    </row>
    <row r="360" spans="9:17" s="8" customFormat="1">
      <c r="I360" s="9"/>
      <c r="K360" s="14"/>
      <c r="L360" s="14"/>
      <c r="M360" s="11"/>
      <c r="N360" s="10"/>
      <c r="O360" s="10"/>
      <c r="P360" s="10"/>
      <c r="Q360" s="10"/>
    </row>
    <row r="361" spans="9:17" s="8" customFormat="1">
      <c r="I361" s="9"/>
      <c r="K361" s="14"/>
      <c r="L361" s="14"/>
      <c r="M361" s="11"/>
      <c r="N361" s="10"/>
      <c r="O361" s="10"/>
      <c r="P361" s="10"/>
      <c r="Q361" s="10"/>
    </row>
    <row r="362" spans="9:17" s="8" customFormat="1">
      <c r="I362" s="9"/>
      <c r="K362" s="14"/>
      <c r="L362" s="14"/>
      <c r="M362" s="11"/>
      <c r="N362" s="10"/>
      <c r="O362" s="10"/>
      <c r="P362" s="10"/>
      <c r="Q362" s="10"/>
    </row>
    <row r="363" spans="9:17" s="8" customFormat="1">
      <c r="I363" s="9"/>
      <c r="K363" s="14"/>
      <c r="L363" s="14"/>
      <c r="M363" s="11"/>
      <c r="N363" s="10"/>
      <c r="O363" s="10"/>
      <c r="P363" s="10"/>
      <c r="Q363" s="10"/>
    </row>
    <row r="364" spans="9:17" s="8" customFormat="1">
      <c r="I364" s="9"/>
      <c r="K364" s="14"/>
      <c r="L364" s="14"/>
      <c r="M364" s="11"/>
      <c r="N364" s="10"/>
      <c r="O364" s="10"/>
      <c r="P364" s="10"/>
      <c r="Q364" s="10"/>
    </row>
    <row r="365" spans="9:17" s="8" customFormat="1">
      <c r="I365" s="9"/>
      <c r="K365" s="14"/>
      <c r="L365" s="14"/>
      <c r="M365" s="11"/>
      <c r="N365" s="10"/>
      <c r="O365" s="10"/>
      <c r="P365" s="10"/>
      <c r="Q365" s="10"/>
    </row>
    <row r="366" spans="9:17" s="8" customFormat="1">
      <c r="I366" s="9"/>
      <c r="K366" s="14"/>
      <c r="L366" s="14"/>
      <c r="M366" s="11"/>
      <c r="N366" s="10"/>
      <c r="O366" s="10"/>
      <c r="P366" s="10"/>
      <c r="Q366" s="10"/>
    </row>
    <row r="367" spans="9:17" s="8" customFormat="1">
      <c r="I367" s="9"/>
      <c r="K367" s="14"/>
      <c r="L367" s="14"/>
      <c r="M367" s="11"/>
      <c r="N367" s="10"/>
      <c r="O367" s="10"/>
      <c r="P367" s="10"/>
      <c r="Q367" s="10"/>
    </row>
    <row r="368" spans="9:17" s="8" customFormat="1">
      <c r="I368" s="9"/>
      <c r="K368" s="14"/>
      <c r="L368" s="14"/>
      <c r="M368" s="11"/>
      <c r="N368" s="10"/>
      <c r="O368" s="10"/>
      <c r="P368" s="10"/>
      <c r="Q368" s="10"/>
    </row>
    <row r="369" spans="9:17" s="8" customFormat="1">
      <c r="I369" s="9"/>
      <c r="K369" s="14"/>
      <c r="L369" s="14"/>
      <c r="M369" s="11"/>
      <c r="N369" s="10"/>
      <c r="O369" s="10"/>
      <c r="P369" s="10"/>
      <c r="Q369" s="10"/>
    </row>
    <row r="370" spans="9:17" s="8" customFormat="1">
      <c r="I370" s="9"/>
      <c r="K370" s="14"/>
      <c r="L370" s="14"/>
      <c r="M370" s="11"/>
      <c r="N370" s="10"/>
      <c r="O370" s="10"/>
      <c r="P370" s="10"/>
      <c r="Q370" s="10"/>
    </row>
    <row r="371" spans="9:17" s="8" customFormat="1">
      <c r="I371" s="9"/>
      <c r="K371" s="14"/>
      <c r="L371" s="14"/>
      <c r="M371" s="11"/>
      <c r="N371" s="10"/>
      <c r="O371" s="10"/>
      <c r="P371" s="10"/>
      <c r="Q371" s="10"/>
    </row>
    <row r="372" spans="9:17" s="8" customFormat="1">
      <c r="I372" s="9"/>
      <c r="K372" s="14"/>
      <c r="L372" s="14"/>
      <c r="M372" s="11"/>
      <c r="N372" s="10"/>
      <c r="O372" s="10"/>
      <c r="P372" s="10"/>
      <c r="Q372" s="10"/>
    </row>
    <row r="373" spans="9:17" s="8" customFormat="1">
      <c r="I373" s="9"/>
      <c r="K373" s="14"/>
      <c r="L373" s="14"/>
      <c r="M373" s="11"/>
      <c r="N373" s="10"/>
      <c r="O373" s="10"/>
      <c r="P373" s="10"/>
      <c r="Q373" s="10"/>
    </row>
    <row r="374" spans="9:17" s="8" customFormat="1">
      <c r="I374" s="9"/>
      <c r="K374" s="14"/>
      <c r="L374" s="14"/>
      <c r="M374" s="11"/>
      <c r="N374" s="10"/>
      <c r="O374" s="10"/>
      <c r="P374" s="10"/>
      <c r="Q374" s="10"/>
    </row>
    <row r="375" spans="9:17" s="8" customFormat="1">
      <c r="I375" s="9"/>
      <c r="K375" s="14"/>
      <c r="L375" s="14"/>
      <c r="M375" s="11"/>
      <c r="N375" s="10"/>
      <c r="O375" s="10"/>
      <c r="P375" s="10"/>
      <c r="Q375" s="10"/>
    </row>
    <row r="376" spans="9:17" s="8" customFormat="1">
      <c r="I376" s="9"/>
      <c r="K376" s="14"/>
      <c r="L376" s="14"/>
      <c r="M376" s="11"/>
      <c r="N376" s="10"/>
      <c r="O376" s="10"/>
      <c r="P376" s="10"/>
      <c r="Q376" s="10"/>
    </row>
    <row r="377" spans="9:17" s="8" customFormat="1">
      <c r="I377" s="9"/>
      <c r="K377" s="14"/>
      <c r="L377" s="14"/>
      <c r="M377" s="11"/>
      <c r="N377" s="10"/>
      <c r="O377" s="10"/>
      <c r="P377" s="10"/>
      <c r="Q377" s="10"/>
    </row>
    <row r="378" spans="9:17" s="8" customFormat="1">
      <c r="I378" s="9"/>
      <c r="K378" s="14"/>
      <c r="L378" s="14"/>
      <c r="M378" s="11"/>
      <c r="N378" s="10"/>
      <c r="O378" s="10"/>
      <c r="P378" s="10"/>
      <c r="Q378" s="10"/>
    </row>
    <row r="379" spans="9:17" s="8" customFormat="1">
      <c r="I379" s="9"/>
      <c r="K379" s="14"/>
      <c r="L379" s="14"/>
      <c r="M379" s="11"/>
      <c r="N379" s="10"/>
      <c r="O379" s="10"/>
      <c r="P379" s="10"/>
      <c r="Q379" s="10"/>
    </row>
    <row r="380" spans="9:17" s="8" customFormat="1">
      <c r="I380" s="9"/>
      <c r="K380" s="14"/>
      <c r="L380" s="14"/>
      <c r="M380" s="11"/>
      <c r="N380" s="10"/>
      <c r="O380" s="10"/>
      <c r="P380" s="10"/>
      <c r="Q380" s="10"/>
    </row>
    <row r="381" spans="9:17" s="8" customFormat="1">
      <c r="I381" s="9"/>
      <c r="K381" s="14"/>
      <c r="L381" s="14"/>
      <c r="M381" s="11"/>
      <c r="N381" s="10"/>
      <c r="O381" s="10"/>
      <c r="P381" s="10"/>
      <c r="Q381" s="10"/>
    </row>
    <row r="382" spans="9:17" s="8" customFormat="1">
      <c r="I382" s="9"/>
      <c r="K382" s="14"/>
      <c r="L382" s="14"/>
      <c r="M382" s="11"/>
      <c r="N382" s="10"/>
      <c r="O382" s="10"/>
      <c r="P382" s="10"/>
      <c r="Q382" s="10"/>
    </row>
    <row r="383" spans="9:17" s="8" customFormat="1">
      <c r="I383" s="9"/>
      <c r="K383" s="14"/>
      <c r="L383" s="14"/>
      <c r="M383" s="11"/>
      <c r="N383" s="10"/>
      <c r="O383" s="10"/>
      <c r="P383" s="10"/>
      <c r="Q383" s="10"/>
    </row>
    <row r="384" spans="9:17" s="8" customFormat="1">
      <c r="I384" s="9"/>
      <c r="K384" s="14"/>
      <c r="L384" s="14"/>
      <c r="M384" s="11"/>
      <c r="N384" s="10"/>
      <c r="O384" s="10"/>
      <c r="P384" s="10"/>
      <c r="Q384" s="10"/>
    </row>
    <row r="385" spans="9:17" s="8" customFormat="1">
      <c r="I385" s="9"/>
      <c r="K385" s="14"/>
      <c r="L385" s="14"/>
      <c r="M385" s="11"/>
      <c r="N385" s="10"/>
      <c r="O385" s="10"/>
      <c r="P385" s="10"/>
      <c r="Q385" s="10"/>
    </row>
    <row r="386" spans="9:17" s="8" customFormat="1">
      <c r="I386" s="9"/>
      <c r="K386" s="14"/>
      <c r="L386" s="14"/>
      <c r="M386" s="11"/>
      <c r="N386" s="10"/>
      <c r="O386" s="10"/>
      <c r="P386" s="10"/>
      <c r="Q386" s="10"/>
    </row>
    <row r="387" spans="9:17" s="8" customFormat="1">
      <c r="I387" s="9"/>
      <c r="K387" s="14"/>
      <c r="L387" s="14"/>
      <c r="M387" s="11"/>
      <c r="N387" s="10"/>
      <c r="O387" s="10"/>
      <c r="P387" s="10"/>
      <c r="Q387" s="10"/>
    </row>
    <row r="388" spans="9:17" s="8" customFormat="1">
      <c r="I388" s="9"/>
      <c r="K388" s="14"/>
      <c r="L388" s="14"/>
      <c r="M388" s="11"/>
      <c r="N388" s="10"/>
      <c r="O388" s="10"/>
      <c r="P388" s="10"/>
      <c r="Q388" s="10"/>
    </row>
    <row r="389" spans="9:17" s="8" customFormat="1">
      <c r="I389" s="9"/>
      <c r="K389" s="14"/>
      <c r="L389" s="14"/>
      <c r="M389" s="11"/>
      <c r="N389" s="10"/>
      <c r="O389" s="10"/>
      <c r="P389" s="10"/>
      <c r="Q389" s="10"/>
    </row>
    <row r="390" spans="9:17" s="8" customFormat="1">
      <c r="I390" s="9"/>
      <c r="K390" s="14"/>
      <c r="L390" s="14"/>
      <c r="M390" s="11"/>
      <c r="N390" s="10"/>
      <c r="O390" s="10"/>
      <c r="P390" s="10"/>
      <c r="Q390" s="10"/>
    </row>
    <row r="391" spans="9:17">
      <c r="M391" s="11"/>
      <c r="N391" s="7"/>
      <c r="O391" s="7"/>
      <c r="P391" s="7"/>
      <c r="Q391" s="7"/>
    </row>
    <row r="392" spans="9:17">
      <c r="M392" s="11"/>
      <c r="N392" s="7"/>
      <c r="O392" s="7"/>
      <c r="P392" s="7"/>
      <c r="Q392" s="7"/>
    </row>
    <row r="393" spans="9:17">
      <c r="M393" s="11"/>
      <c r="N393" s="7"/>
      <c r="O393" s="7"/>
      <c r="P393" s="7"/>
      <c r="Q393" s="7"/>
    </row>
    <row r="394" spans="9:17">
      <c r="M394" s="11"/>
      <c r="N394" s="7"/>
      <c r="O394" s="7"/>
      <c r="P394" s="7"/>
      <c r="Q394" s="7"/>
    </row>
    <row r="395" spans="9:17">
      <c r="M395" s="11"/>
      <c r="N395" s="7"/>
      <c r="O395" s="7"/>
      <c r="P395" s="7"/>
      <c r="Q395" s="7"/>
    </row>
    <row r="396" spans="9:17">
      <c r="M396" s="11"/>
      <c r="N396" s="7"/>
      <c r="O396" s="7"/>
      <c r="P396" s="7"/>
      <c r="Q396" s="7"/>
    </row>
    <row r="397" spans="9:17">
      <c r="M397" s="11"/>
      <c r="N397" s="7"/>
      <c r="O397" s="7"/>
      <c r="P397" s="7"/>
      <c r="Q397" s="7"/>
    </row>
    <row r="398" spans="9:17">
      <c r="M398" s="11"/>
      <c r="N398" s="7"/>
      <c r="O398" s="7"/>
      <c r="P398" s="7"/>
      <c r="Q398" s="7"/>
    </row>
    <row r="399" spans="9:17">
      <c r="M399" s="11"/>
      <c r="N399" s="7"/>
      <c r="O399" s="7"/>
      <c r="P399" s="7"/>
      <c r="Q399" s="7"/>
    </row>
    <row r="400" spans="9:17">
      <c r="M400" s="11"/>
      <c r="N400" s="7"/>
      <c r="O400" s="7"/>
      <c r="P400" s="7"/>
      <c r="Q400" s="7"/>
    </row>
    <row r="401" spans="13:17">
      <c r="M401" s="11"/>
      <c r="N401" s="7"/>
      <c r="O401" s="7"/>
      <c r="P401" s="7"/>
      <c r="Q401" s="7"/>
    </row>
    <row r="402" spans="13:17">
      <c r="M402" s="11"/>
      <c r="N402" s="7"/>
      <c r="O402" s="7"/>
      <c r="P402" s="7"/>
      <c r="Q402" s="7"/>
    </row>
    <row r="403" spans="13:17">
      <c r="M403" s="11"/>
      <c r="N403" s="7"/>
      <c r="O403" s="7"/>
      <c r="P403" s="7"/>
      <c r="Q403" s="7"/>
    </row>
    <row r="404" spans="13:17">
      <c r="M404" s="11"/>
      <c r="N404" s="7"/>
      <c r="O404" s="7"/>
      <c r="P404" s="7"/>
      <c r="Q404" s="7"/>
    </row>
    <row r="405" spans="13:17">
      <c r="M405" s="11"/>
      <c r="N405" s="7"/>
      <c r="O405" s="7"/>
      <c r="P405" s="7"/>
      <c r="Q405" s="7"/>
    </row>
    <row r="406" spans="13:17">
      <c r="M406" s="11"/>
      <c r="N406" s="7"/>
      <c r="O406" s="7"/>
      <c r="P406" s="7"/>
      <c r="Q406" s="7"/>
    </row>
    <row r="407" spans="13:17">
      <c r="M407" s="11"/>
      <c r="N407" s="7"/>
      <c r="O407" s="7"/>
      <c r="P407" s="7"/>
      <c r="Q407" s="7"/>
    </row>
    <row r="408" spans="13:17">
      <c r="M408" s="11"/>
      <c r="N408" s="7"/>
      <c r="O408" s="7"/>
      <c r="P408" s="7"/>
      <c r="Q408" s="7"/>
    </row>
    <row r="409" spans="13:17">
      <c r="M409" s="11"/>
      <c r="N409" s="7"/>
      <c r="O409" s="7"/>
      <c r="P409" s="7"/>
      <c r="Q409" s="7"/>
    </row>
    <row r="410" spans="13:17">
      <c r="M410" s="11"/>
      <c r="N410" s="7"/>
      <c r="O410" s="7"/>
      <c r="P410" s="7"/>
      <c r="Q410" s="7"/>
    </row>
    <row r="411" spans="13:17">
      <c r="M411" s="11"/>
      <c r="N411" s="7"/>
      <c r="O411" s="7"/>
      <c r="P411" s="7"/>
      <c r="Q411" s="7"/>
    </row>
    <row r="412" spans="13:17">
      <c r="M412" s="11"/>
      <c r="N412" s="7"/>
      <c r="O412" s="7"/>
      <c r="P412" s="7"/>
      <c r="Q412" s="7"/>
    </row>
    <row r="413" spans="13:17">
      <c r="M413" s="11"/>
      <c r="N413" s="7"/>
      <c r="O413" s="7"/>
      <c r="P413" s="7"/>
      <c r="Q413" s="7"/>
    </row>
    <row r="414" spans="13:17">
      <c r="M414" s="11"/>
      <c r="N414" s="7"/>
      <c r="O414" s="7"/>
      <c r="P414" s="7"/>
      <c r="Q414" s="7"/>
    </row>
    <row r="415" spans="13:17">
      <c r="M415" s="11"/>
      <c r="N415" s="7"/>
      <c r="O415" s="7"/>
      <c r="P415" s="7"/>
      <c r="Q415" s="7"/>
    </row>
    <row r="416" spans="13:17">
      <c r="M416" s="11"/>
      <c r="N416" s="7"/>
      <c r="O416" s="7"/>
      <c r="P416" s="7"/>
      <c r="Q416" s="7"/>
    </row>
    <row r="417" spans="13:17">
      <c r="M417" s="11"/>
      <c r="N417" s="7"/>
      <c r="O417" s="7"/>
      <c r="P417" s="7"/>
      <c r="Q417" s="7"/>
    </row>
    <row r="418" spans="13:17">
      <c r="M418" s="11"/>
      <c r="N418" s="7"/>
      <c r="O418" s="7"/>
      <c r="P418" s="7"/>
      <c r="Q418" s="7"/>
    </row>
    <row r="419" spans="13:17">
      <c r="M419" s="11"/>
      <c r="N419" s="7"/>
      <c r="O419" s="7"/>
      <c r="P419" s="7"/>
      <c r="Q419" s="7"/>
    </row>
    <row r="420" spans="13:17">
      <c r="M420" s="11"/>
      <c r="N420" s="7"/>
      <c r="O420" s="7"/>
      <c r="P420" s="7"/>
      <c r="Q420" s="7"/>
    </row>
    <row r="421" spans="13:17">
      <c r="M421" s="11"/>
      <c r="N421" s="7"/>
      <c r="O421" s="7"/>
      <c r="P421" s="7"/>
      <c r="Q421" s="7"/>
    </row>
    <row r="422" spans="13:17">
      <c r="M422" s="11"/>
      <c r="N422" s="7"/>
      <c r="O422" s="7"/>
      <c r="P422" s="7"/>
      <c r="Q422" s="7"/>
    </row>
    <row r="423" spans="13:17">
      <c r="M423" s="11"/>
      <c r="N423" s="7"/>
      <c r="O423" s="7"/>
      <c r="P423" s="7"/>
      <c r="Q423" s="7"/>
    </row>
    <row r="424" spans="13:17">
      <c r="M424" s="11"/>
      <c r="N424" s="7"/>
      <c r="O424" s="7"/>
      <c r="P424" s="7"/>
      <c r="Q424" s="7"/>
    </row>
    <row r="425" spans="13:17">
      <c r="M425" s="11"/>
      <c r="N425" s="7"/>
      <c r="O425" s="7"/>
      <c r="P425" s="7"/>
      <c r="Q425" s="7"/>
    </row>
    <row r="426" spans="13:17">
      <c r="M426" s="11"/>
      <c r="N426" s="7"/>
      <c r="O426" s="7"/>
      <c r="P426" s="7"/>
      <c r="Q426" s="7"/>
    </row>
    <row r="427" spans="13:17">
      <c r="M427" s="11"/>
      <c r="N427" s="7"/>
      <c r="O427" s="7"/>
      <c r="P427" s="7"/>
      <c r="Q427" s="7"/>
    </row>
    <row r="428" spans="13:17">
      <c r="M428" s="11"/>
      <c r="N428" s="7"/>
      <c r="O428" s="7"/>
      <c r="P428" s="7"/>
      <c r="Q428" s="7"/>
    </row>
    <row r="429" spans="13:17">
      <c r="M429" s="11"/>
      <c r="N429" s="7"/>
      <c r="O429" s="7"/>
      <c r="P429" s="7"/>
      <c r="Q429" s="7"/>
    </row>
    <row r="430" spans="13:17">
      <c r="M430" s="11"/>
      <c r="N430" s="7"/>
      <c r="O430" s="7"/>
      <c r="P430" s="7"/>
      <c r="Q430" s="7"/>
    </row>
    <row r="431" spans="13:17">
      <c r="M431" s="11"/>
      <c r="N431" s="7"/>
      <c r="O431" s="7"/>
      <c r="P431" s="7"/>
      <c r="Q431" s="7"/>
    </row>
    <row r="432" spans="13:17">
      <c r="M432" s="11"/>
      <c r="N432" s="7"/>
      <c r="O432" s="7"/>
      <c r="P432" s="7"/>
      <c r="Q432" s="7"/>
    </row>
    <row r="433" spans="13:17">
      <c r="M433" s="11"/>
      <c r="N433" s="7"/>
      <c r="O433" s="7"/>
      <c r="P433" s="7"/>
      <c r="Q433" s="7"/>
    </row>
    <row r="434" spans="13:17">
      <c r="M434" s="11"/>
      <c r="N434" s="7"/>
      <c r="O434" s="7"/>
      <c r="P434" s="7"/>
      <c r="Q434" s="7"/>
    </row>
    <row r="435" spans="13:17">
      <c r="M435" s="11"/>
      <c r="N435" s="7"/>
      <c r="O435" s="7"/>
      <c r="P435" s="7"/>
      <c r="Q435" s="7"/>
    </row>
    <row r="436" spans="13:17">
      <c r="M436" s="11"/>
      <c r="N436" s="7"/>
      <c r="O436" s="7"/>
      <c r="P436" s="7"/>
      <c r="Q436" s="7"/>
    </row>
    <row r="437" spans="13:17">
      <c r="M437" s="11"/>
      <c r="N437" s="7"/>
      <c r="O437" s="7"/>
      <c r="P437" s="7"/>
      <c r="Q437" s="7"/>
    </row>
    <row r="438" spans="13:17">
      <c r="M438" s="11"/>
      <c r="N438" s="7"/>
      <c r="O438" s="7"/>
      <c r="P438" s="7"/>
      <c r="Q438" s="7"/>
    </row>
    <row r="439" spans="13:17">
      <c r="M439" s="11"/>
      <c r="N439" s="7"/>
      <c r="O439" s="7"/>
      <c r="P439" s="7"/>
      <c r="Q439" s="7"/>
    </row>
    <row r="440" spans="13:17">
      <c r="M440" s="11"/>
      <c r="N440" s="7"/>
      <c r="O440" s="7"/>
      <c r="P440" s="7"/>
      <c r="Q440" s="7"/>
    </row>
    <row r="441" spans="13:17">
      <c r="M441" s="11"/>
      <c r="N441" s="7"/>
      <c r="O441" s="7"/>
      <c r="P441" s="7"/>
      <c r="Q441" s="7"/>
    </row>
    <row r="442" spans="13:17">
      <c r="M442" s="11"/>
      <c r="N442" s="7"/>
      <c r="O442" s="7"/>
      <c r="P442" s="7"/>
      <c r="Q442" s="7"/>
    </row>
    <row r="443" spans="13:17">
      <c r="M443" s="11"/>
      <c r="N443" s="7"/>
      <c r="O443" s="7"/>
      <c r="P443" s="7"/>
      <c r="Q443" s="7"/>
    </row>
    <row r="444" spans="13:17">
      <c r="M444" s="11"/>
      <c r="N444" s="7"/>
      <c r="O444" s="7"/>
      <c r="P444" s="7"/>
      <c r="Q444" s="7"/>
    </row>
    <row r="445" spans="13:17">
      <c r="M445" s="11"/>
      <c r="N445" s="7"/>
      <c r="O445" s="7"/>
      <c r="P445" s="7"/>
      <c r="Q445" s="7"/>
    </row>
    <row r="446" spans="13:17">
      <c r="M446" s="11"/>
      <c r="N446" s="7"/>
      <c r="O446" s="7"/>
      <c r="P446" s="7"/>
      <c r="Q446" s="7"/>
    </row>
    <row r="447" spans="13:17">
      <c r="M447" s="11"/>
      <c r="N447" s="7"/>
      <c r="O447" s="7"/>
      <c r="P447" s="7"/>
      <c r="Q447" s="7"/>
    </row>
    <row r="448" spans="13:17">
      <c r="M448" s="11"/>
      <c r="N448" s="7"/>
      <c r="O448" s="7"/>
      <c r="P448" s="7"/>
      <c r="Q448" s="7"/>
    </row>
    <row r="449" spans="13:17">
      <c r="M449" s="11"/>
      <c r="N449" s="7"/>
      <c r="O449" s="7"/>
      <c r="P449" s="7"/>
      <c r="Q449" s="7"/>
    </row>
    <row r="450" spans="13:17">
      <c r="M450" s="11"/>
      <c r="N450" s="7"/>
      <c r="O450" s="7"/>
      <c r="P450" s="7"/>
      <c r="Q450" s="7"/>
    </row>
    <row r="451" spans="13:17">
      <c r="M451" s="11"/>
      <c r="N451" s="7"/>
      <c r="O451" s="7"/>
      <c r="P451" s="7"/>
      <c r="Q451" s="7"/>
    </row>
    <row r="452" spans="13:17">
      <c r="M452" s="11"/>
      <c r="N452" s="7"/>
      <c r="O452" s="7"/>
      <c r="P452" s="7"/>
      <c r="Q452" s="7"/>
    </row>
    <row r="453" spans="13:17">
      <c r="M453" s="11"/>
      <c r="N453" s="7"/>
      <c r="O453" s="7"/>
      <c r="P453" s="7"/>
      <c r="Q453" s="7"/>
    </row>
    <row r="454" spans="13:17">
      <c r="M454" s="11"/>
      <c r="N454" s="7"/>
      <c r="O454" s="7"/>
      <c r="P454" s="7"/>
      <c r="Q454" s="7"/>
    </row>
    <row r="455" spans="13:17">
      <c r="M455" s="11"/>
      <c r="N455" s="7"/>
      <c r="O455" s="7"/>
      <c r="P455" s="7"/>
      <c r="Q455" s="7"/>
    </row>
    <row r="456" spans="13:17">
      <c r="M456" s="11"/>
      <c r="N456" s="7"/>
      <c r="O456" s="7"/>
      <c r="P456" s="7"/>
      <c r="Q456" s="7"/>
    </row>
    <row r="457" spans="13:17">
      <c r="M457" s="11"/>
      <c r="N457" s="7"/>
      <c r="O457" s="7"/>
      <c r="P457" s="7"/>
      <c r="Q457" s="7"/>
    </row>
    <row r="458" spans="13:17">
      <c r="M458" s="11"/>
      <c r="N458" s="7"/>
      <c r="O458" s="7"/>
      <c r="P458" s="7"/>
      <c r="Q458" s="7"/>
    </row>
    <row r="459" spans="13:17">
      <c r="M459" s="11"/>
      <c r="N459" s="7"/>
      <c r="O459" s="7"/>
      <c r="P459" s="7"/>
      <c r="Q459" s="7"/>
    </row>
    <row r="460" spans="13:17">
      <c r="M460" s="11"/>
      <c r="N460" s="7"/>
      <c r="O460" s="7"/>
      <c r="P460" s="7"/>
      <c r="Q460" s="7"/>
    </row>
    <row r="461" spans="13:17">
      <c r="M461" s="11"/>
      <c r="N461" s="7"/>
      <c r="O461" s="7"/>
      <c r="P461" s="7"/>
      <c r="Q461" s="7"/>
    </row>
    <row r="462" spans="13:17">
      <c r="M462" s="11"/>
      <c r="N462" s="7"/>
      <c r="O462" s="7"/>
      <c r="P462" s="7"/>
      <c r="Q462" s="7"/>
    </row>
    <row r="463" spans="13:17">
      <c r="M463" s="11"/>
      <c r="N463" s="7"/>
      <c r="O463" s="7"/>
      <c r="P463" s="7"/>
      <c r="Q463" s="7"/>
    </row>
    <row r="464" spans="13:17">
      <c r="M464" s="11"/>
      <c r="N464" s="7"/>
      <c r="O464" s="7"/>
      <c r="P464" s="7"/>
      <c r="Q464" s="7"/>
    </row>
    <row r="465" spans="13:17">
      <c r="M465" s="11"/>
      <c r="N465" s="7"/>
      <c r="O465" s="7"/>
      <c r="P465" s="7"/>
      <c r="Q465" s="7"/>
    </row>
    <row r="466" spans="13:17">
      <c r="M466" s="11"/>
      <c r="N466" s="7"/>
      <c r="O466" s="7"/>
      <c r="P466" s="7"/>
      <c r="Q466" s="7"/>
    </row>
    <row r="467" spans="13:17">
      <c r="M467" s="11"/>
      <c r="N467" s="7"/>
      <c r="O467" s="7"/>
      <c r="P467" s="7"/>
      <c r="Q467" s="7"/>
    </row>
    <row r="468" spans="13:17">
      <c r="M468" s="11"/>
      <c r="N468" s="7"/>
      <c r="O468" s="7"/>
      <c r="P468" s="7"/>
      <c r="Q468" s="7"/>
    </row>
    <row r="469" spans="13:17">
      <c r="M469" s="11"/>
      <c r="N469" s="7"/>
      <c r="O469" s="7"/>
      <c r="P469" s="7"/>
      <c r="Q469" s="7"/>
    </row>
    <row r="470" spans="13:17">
      <c r="M470" s="11"/>
      <c r="N470" s="7"/>
      <c r="O470" s="7"/>
      <c r="P470" s="7"/>
      <c r="Q470" s="7"/>
    </row>
    <row r="471" spans="13:17">
      <c r="M471" s="11"/>
      <c r="N471" s="7"/>
      <c r="O471" s="7"/>
      <c r="P471" s="7"/>
      <c r="Q471" s="7"/>
    </row>
    <row r="472" spans="13:17">
      <c r="M472" s="11"/>
      <c r="N472" s="7"/>
      <c r="O472" s="7"/>
      <c r="P472" s="7"/>
      <c r="Q472" s="7"/>
    </row>
    <row r="473" spans="13:17">
      <c r="M473" s="11"/>
      <c r="N473" s="7"/>
      <c r="O473" s="7"/>
      <c r="P473" s="7"/>
      <c r="Q473" s="7"/>
    </row>
    <row r="474" spans="13:17">
      <c r="M474" s="11"/>
      <c r="N474" s="7"/>
      <c r="O474" s="7"/>
      <c r="P474" s="7"/>
      <c r="Q474" s="7"/>
    </row>
    <row r="475" spans="13:17">
      <c r="M475" s="11"/>
      <c r="N475" s="7"/>
      <c r="O475" s="7"/>
      <c r="P475" s="7"/>
      <c r="Q475" s="7"/>
    </row>
    <row r="476" spans="13:17">
      <c r="M476" s="11"/>
      <c r="N476" s="7"/>
      <c r="O476" s="7"/>
      <c r="P476" s="7"/>
      <c r="Q476" s="7"/>
    </row>
    <row r="477" spans="13:17">
      <c r="M477" s="11"/>
      <c r="N477" s="7"/>
      <c r="O477" s="7"/>
      <c r="P477" s="7"/>
      <c r="Q477" s="7"/>
    </row>
    <row r="478" spans="13:17">
      <c r="M478" s="11"/>
      <c r="N478" s="7"/>
      <c r="O478" s="7"/>
      <c r="P478" s="7"/>
      <c r="Q478" s="7"/>
    </row>
    <row r="479" spans="13:17">
      <c r="M479" s="11"/>
      <c r="N479" s="7"/>
      <c r="O479" s="7"/>
      <c r="P479" s="7"/>
      <c r="Q479" s="7"/>
    </row>
    <row r="480" spans="13:17">
      <c r="M480" s="11"/>
      <c r="N480" s="7"/>
      <c r="O480" s="7"/>
      <c r="P480" s="7"/>
      <c r="Q480" s="7"/>
    </row>
    <row r="481" spans="13:17">
      <c r="M481" s="11"/>
      <c r="N481" s="7"/>
      <c r="O481" s="7"/>
      <c r="P481" s="7"/>
      <c r="Q481" s="7"/>
    </row>
    <row r="482" spans="13:17">
      <c r="M482" s="11"/>
      <c r="N482" s="7"/>
      <c r="O482" s="7"/>
      <c r="P482" s="7"/>
      <c r="Q482" s="7"/>
    </row>
    <row r="483" spans="13:17">
      <c r="M483" s="11"/>
      <c r="N483" s="7"/>
      <c r="O483" s="7"/>
      <c r="P483" s="7"/>
      <c r="Q483" s="7"/>
    </row>
    <row r="484" spans="13:17">
      <c r="M484" s="11"/>
      <c r="N484" s="7"/>
      <c r="O484" s="7"/>
      <c r="P484" s="7"/>
      <c r="Q484" s="7"/>
    </row>
    <row r="485" spans="13:17">
      <c r="M485" s="11"/>
      <c r="N485" s="7"/>
      <c r="O485" s="7"/>
      <c r="P485" s="7"/>
      <c r="Q485" s="7"/>
    </row>
    <row r="486" spans="13:17">
      <c r="M486" s="11"/>
      <c r="N486" s="7"/>
      <c r="O486" s="7"/>
      <c r="P486" s="7"/>
      <c r="Q486" s="7"/>
    </row>
    <row r="487" spans="13:17">
      <c r="M487" s="11"/>
      <c r="N487" s="7"/>
      <c r="O487" s="7"/>
      <c r="P487" s="7"/>
      <c r="Q487" s="7"/>
    </row>
    <row r="488" spans="13:17">
      <c r="M488" s="11"/>
      <c r="N488" s="7"/>
      <c r="O488" s="7"/>
      <c r="P488" s="7"/>
      <c r="Q488" s="7"/>
    </row>
    <row r="489" spans="13:17">
      <c r="M489" s="11"/>
      <c r="N489" s="7"/>
      <c r="O489" s="7"/>
      <c r="P489" s="7"/>
      <c r="Q489" s="7"/>
    </row>
    <row r="490" spans="13:17">
      <c r="M490" s="11"/>
      <c r="N490" s="7"/>
      <c r="O490" s="7"/>
      <c r="P490" s="7"/>
      <c r="Q490" s="7"/>
    </row>
    <row r="491" spans="13:17">
      <c r="M491" s="11"/>
      <c r="N491" s="7"/>
      <c r="O491" s="7"/>
      <c r="P491" s="7"/>
      <c r="Q491" s="7"/>
    </row>
    <row r="492" spans="13:17">
      <c r="M492" s="11"/>
      <c r="N492" s="7"/>
      <c r="O492" s="7"/>
      <c r="P492" s="7"/>
      <c r="Q492" s="7"/>
    </row>
    <row r="493" spans="13:17">
      <c r="M493" s="11"/>
      <c r="N493" s="7"/>
      <c r="O493" s="7"/>
      <c r="P493" s="7"/>
      <c r="Q493" s="7"/>
    </row>
    <row r="494" spans="13:17">
      <c r="M494" s="11"/>
      <c r="N494" s="7"/>
      <c r="O494" s="7"/>
      <c r="P494" s="7"/>
      <c r="Q494" s="7"/>
    </row>
    <row r="495" spans="13:17">
      <c r="M495" s="11"/>
      <c r="N495" s="7"/>
      <c r="O495" s="7"/>
      <c r="P495" s="7"/>
      <c r="Q495" s="7"/>
    </row>
    <row r="496" spans="13:17">
      <c r="M496" s="11"/>
      <c r="N496" s="7"/>
      <c r="O496" s="7"/>
      <c r="P496" s="7"/>
      <c r="Q496" s="7"/>
    </row>
    <row r="497" spans="13:17">
      <c r="M497" s="11"/>
      <c r="N497" s="7"/>
      <c r="O497" s="7"/>
      <c r="P497" s="7"/>
      <c r="Q497" s="7"/>
    </row>
    <row r="498" spans="13:17">
      <c r="M498" s="11"/>
      <c r="N498" s="7"/>
      <c r="O498" s="7"/>
      <c r="P498" s="7"/>
      <c r="Q498" s="7"/>
    </row>
    <row r="499" spans="13:17">
      <c r="M499" s="11"/>
      <c r="N499" s="7"/>
      <c r="O499" s="7"/>
      <c r="P499" s="7"/>
      <c r="Q499" s="7"/>
    </row>
    <row r="500" spans="13:17">
      <c r="M500" s="11"/>
      <c r="N500" s="7"/>
      <c r="O500" s="7"/>
      <c r="P500" s="7"/>
      <c r="Q500" s="7"/>
    </row>
    <row r="501" spans="13:17">
      <c r="M501" s="11"/>
      <c r="N501" s="7"/>
      <c r="O501" s="7"/>
      <c r="P501" s="7"/>
      <c r="Q501" s="7"/>
    </row>
    <row r="502" spans="13:17">
      <c r="M502" s="11"/>
      <c r="N502" s="7"/>
      <c r="O502" s="7"/>
      <c r="P502" s="7"/>
      <c r="Q502" s="7"/>
    </row>
    <row r="503" spans="13:17">
      <c r="M503" s="11"/>
      <c r="N503" s="7"/>
      <c r="O503" s="7"/>
      <c r="P503" s="7"/>
      <c r="Q503" s="7"/>
    </row>
    <row r="504" spans="13:17">
      <c r="M504" s="11"/>
      <c r="N504" s="7"/>
      <c r="O504" s="7"/>
      <c r="P504" s="7"/>
      <c r="Q504" s="7"/>
    </row>
    <row r="505" spans="13:17">
      <c r="M505" s="11"/>
      <c r="N505" s="7"/>
      <c r="O505" s="7"/>
      <c r="P505" s="7"/>
      <c r="Q505" s="7"/>
    </row>
    <row r="506" spans="13:17">
      <c r="M506" s="11"/>
      <c r="N506" s="7"/>
      <c r="O506" s="7"/>
      <c r="P506" s="7"/>
      <c r="Q506" s="7"/>
    </row>
    <row r="507" spans="13:17">
      <c r="M507" s="11"/>
      <c r="N507" s="7"/>
      <c r="O507" s="7"/>
      <c r="P507" s="7"/>
      <c r="Q507" s="7"/>
    </row>
    <row r="508" spans="13:17">
      <c r="M508" s="11"/>
      <c r="N508" s="7"/>
      <c r="O508" s="7"/>
      <c r="P508" s="7"/>
      <c r="Q508" s="7"/>
    </row>
    <row r="509" spans="13:17">
      <c r="M509" s="11"/>
      <c r="N509" s="7"/>
      <c r="O509" s="7"/>
      <c r="P509" s="7"/>
      <c r="Q509" s="7"/>
    </row>
    <row r="510" spans="13:17">
      <c r="M510" s="11"/>
      <c r="N510" s="7"/>
      <c r="O510" s="7"/>
      <c r="P510" s="7"/>
      <c r="Q510" s="7"/>
    </row>
    <row r="511" spans="13:17">
      <c r="M511" s="11"/>
      <c r="N511" s="7"/>
      <c r="O511" s="7"/>
      <c r="P511" s="7"/>
      <c r="Q511" s="7"/>
    </row>
    <row r="512" spans="13:17">
      <c r="M512" s="11"/>
      <c r="N512" s="7"/>
      <c r="O512" s="7"/>
      <c r="P512" s="7"/>
      <c r="Q512" s="7"/>
    </row>
    <row r="513" spans="13:17">
      <c r="M513" s="11"/>
      <c r="N513" s="7"/>
      <c r="O513" s="7"/>
      <c r="P513" s="7"/>
      <c r="Q513" s="7"/>
    </row>
    <row r="514" spans="13:17">
      <c r="M514" s="11"/>
      <c r="N514" s="7"/>
      <c r="O514" s="7"/>
      <c r="P514" s="7"/>
      <c r="Q514" s="7"/>
    </row>
    <row r="515" spans="13:17">
      <c r="M515" s="11"/>
      <c r="N515" s="7"/>
      <c r="O515" s="7"/>
      <c r="P515" s="7"/>
      <c r="Q515" s="7"/>
    </row>
    <row r="516" spans="13:17">
      <c r="M516" s="11"/>
      <c r="N516" s="7"/>
      <c r="O516" s="7"/>
      <c r="P516" s="7"/>
      <c r="Q516" s="7"/>
    </row>
    <row r="517" spans="13:17">
      <c r="M517" s="11"/>
      <c r="N517" s="7"/>
      <c r="O517" s="7"/>
      <c r="P517" s="7"/>
      <c r="Q517" s="7"/>
    </row>
    <row r="518" spans="13:17">
      <c r="M518" s="11"/>
      <c r="N518" s="7"/>
      <c r="O518" s="7"/>
      <c r="P518" s="7"/>
      <c r="Q518" s="7"/>
    </row>
    <row r="519" spans="13:17">
      <c r="M519" s="11"/>
      <c r="N519" s="7"/>
      <c r="O519" s="7"/>
      <c r="P519" s="7"/>
      <c r="Q519" s="7"/>
    </row>
    <row r="520" spans="13:17">
      <c r="M520" s="11"/>
      <c r="N520" s="7"/>
      <c r="O520" s="7"/>
      <c r="P520" s="7"/>
      <c r="Q520" s="7"/>
    </row>
    <row r="521" spans="13:17">
      <c r="M521" s="11"/>
      <c r="N521" s="7"/>
      <c r="O521" s="7"/>
      <c r="P521" s="7"/>
      <c r="Q521" s="7"/>
    </row>
    <row r="522" spans="13:17">
      <c r="M522" s="11"/>
      <c r="N522" s="7"/>
      <c r="O522" s="7"/>
      <c r="P522" s="7"/>
      <c r="Q522" s="7"/>
    </row>
    <row r="523" spans="13:17">
      <c r="M523" s="11"/>
      <c r="N523" s="7"/>
      <c r="O523" s="7"/>
      <c r="P523" s="7"/>
      <c r="Q523" s="7"/>
    </row>
    <row r="524" spans="13:17">
      <c r="M524" s="11"/>
      <c r="N524" s="7"/>
      <c r="O524" s="7"/>
      <c r="P524" s="7"/>
      <c r="Q524" s="7"/>
    </row>
    <row r="525" spans="13:17">
      <c r="M525" s="11"/>
      <c r="N525" s="7"/>
      <c r="O525" s="7"/>
      <c r="P525" s="7"/>
      <c r="Q525" s="7"/>
    </row>
    <row r="526" spans="13:17">
      <c r="M526" s="11"/>
      <c r="N526" s="7"/>
      <c r="O526" s="7"/>
      <c r="P526" s="7"/>
      <c r="Q526" s="7"/>
    </row>
    <row r="527" spans="13:17">
      <c r="M527" s="11"/>
      <c r="N527" s="7"/>
      <c r="O527" s="7"/>
      <c r="P527" s="7"/>
      <c r="Q527" s="7"/>
    </row>
    <row r="528" spans="13:17">
      <c r="M528" s="11"/>
      <c r="N528" s="7"/>
      <c r="O528" s="7"/>
      <c r="P528" s="7"/>
      <c r="Q528" s="7"/>
    </row>
    <row r="529" spans="13:17">
      <c r="M529" s="11"/>
      <c r="N529" s="7"/>
      <c r="O529" s="7"/>
      <c r="P529" s="7"/>
      <c r="Q529" s="7"/>
    </row>
    <row r="530" spans="13:17">
      <c r="M530" s="11"/>
      <c r="N530" s="7"/>
      <c r="O530" s="7"/>
      <c r="P530" s="7"/>
      <c r="Q530" s="7"/>
    </row>
    <row r="531" spans="13:17">
      <c r="M531" s="11"/>
      <c r="N531" s="7"/>
      <c r="O531" s="7"/>
      <c r="P531" s="7"/>
      <c r="Q531" s="7"/>
    </row>
    <row r="532" spans="13:17">
      <c r="M532" s="11"/>
      <c r="N532" s="7"/>
      <c r="O532" s="7"/>
      <c r="P532" s="7"/>
      <c r="Q532" s="7"/>
    </row>
    <row r="533" spans="13:17">
      <c r="M533" s="11"/>
      <c r="N533" s="7"/>
      <c r="O533" s="7"/>
      <c r="P533" s="7"/>
      <c r="Q533" s="7"/>
    </row>
    <row r="534" spans="13:17">
      <c r="M534" s="11"/>
      <c r="N534" s="7"/>
      <c r="O534" s="7"/>
      <c r="P534" s="7"/>
      <c r="Q534" s="7"/>
    </row>
    <row r="535" spans="13:17">
      <c r="M535" s="11"/>
      <c r="N535" s="7"/>
      <c r="O535" s="7"/>
      <c r="P535" s="7"/>
      <c r="Q535" s="7"/>
    </row>
    <row r="536" spans="13:17">
      <c r="M536" s="11"/>
      <c r="N536" s="7"/>
      <c r="O536" s="7"/>
      <c r="P536" s="7"/>
      <c r="Q536" s="7"/>
    </row>
    <row r="537" spans="13:17">
      <c r="M537" s="11"/>
      <c r="N537" s="7"/>
      <c r="O537" s="7"/>
      <c r="P537" s="7"/>
      <c r="Q537" s="7"/>
    </row>
    <row r="538" spans="13:17">
      <c r="M538" s="11"/>
      <c r="N538" s="7"/>
      <c r="O538" s="7"/>
      <c r="P538" s="7"/>
      <c r="Q538" s="7"/>
    </row>
    <row r="539" spans="13:17">
      <c r="M539" s="11"/>
      <c r="N539" s="7"/>
      <c r="O539" s="7"/>
      <c r="P539" s="7"/>
      <c r="Q539" s="7"/>
    </row>
    <row r="540" spans="13:17">
      <c r="M540" s="11"/>
      <c r="N540" s="7"/>
      <c r="O540" s="7"/>
      <c r="P540" s="7"/>
      <c r="Q540" s="7"/>
    </row>
    <row r="541" spans="13:17">
      <c r="M541" s="11"/>
      <c r="N541" s="7"/>
      <c r="O541" s="7"/>
      <c r="P541" s="7"/>
      <c r="Q541" s="7"/>
    </row>
    <row r="542" spans="13:17">
      <c r="M542" s="11"/>
      <c r="N542" s="7"/>
      <c r="O542" s="7"/>
      <c r="P542" s="7"/>
      <c r="Q542" s="7"/>
    </row>
    <row r="543" spans="13:17">
      <c r="M543" s="11"/>
      <c r="N543" s="7"/>
      <c r="O543" s="7"/>
      <c r="P543" s="7"/>
      <c r="Q543" s="7"/>
    </row>
    <row r="544" spans="13:17">
      <c r="M544" s="11"/>
      <c r="N544" s="7"/>
      <c r="O544" s="7"/>
      <c r="P544" s="7"/>
      <c r="Q544" s="7"/>
    </row>
    <row r="545" spans="13:17">
      <c r="M545" s="11"/>
      <c r="N545" s="7"/>
      <c r="O545" s="7"/>
      <c r="P545" s="7"/>
      <c r="Q545" s="7"/>
    </row>
    <row r="546" spans="13:17">
      <c r="M546" s="11"/>
      <c r="N546" s="7"/>
      <c r="O546" s="7"/>
      <c r="P546" s="7"/>
      <c r="Q546" s="7"/>
    </row>
    <row r="547" spans="13:17">
      <c r="M547" s="11"/>
      <c r="N547" s="7"/>
      <c r="O547" s="7"/>
      <c r="P547" s="7"/>
      <c r="Q547" s="7"/>
    </row>
    <row r="548" spans="13:17">
      <c r="M548" s="11"/>
      <c r="N548" s="7"/>
      <c r="O548" s="7"/>
      <c r="P548" s="7"/>
      <c r="Q548" s="7"/>
    </row>
    <row r="549" spans="13:17">
      <c r="M549" s="11"/>
      <c r="N549" s="7"/>
      <c r="O549" s="7"/>
      <c r="P549" s="7"/>
      <c r="Q549" s="7"/>
    </row>
    <row r="550" spans="13:17">
      <c r="M550" s="11"/>
      <c r="N550" s="7"/>
      <c r="O550" s="7"/>
      <c r="P550" s="7"/>
      <c r="Q550" s="7"/>
    </row>
    <row r="551" spans="13:17">
      <c r="M551" s="11"/>
      <c r="N551" s="7"/>
      <c r="O551" s="7"/>
      <c r="P551" s="7"/>
      <c r="Q551" s="7"/>
    </row>
    <row r="552" spans="13:17">
      <c r="M552" s="11"/>
      <c r="N552" s="7"/>
      <c r="O552" s="7"/>
      <c r="P552" s="7"/>
      <c r="Q552" s="7"/>
    </row>
    <row r="553" spans="13:17">
      <c r="M553" s="11"/>
      <c r="N553" s="7"/>
      <c r="O553" s="7"/>
      <c r="P553" s="7"/>
      <c r="Q553" s="7"/>
    </row>
    <row r="554" spans="13:17">
      <c r="M554" s="11"/>
      <c r="N554" s="7"/>
      <c r="O554" s="7"/>
      <c r="P554" s="7"/>
      <c r="Q554" s="7"/>
    </row>
    <row r="555" spans="13:17">
      <c r="M555" s="11"/>
      <c r="N555" s="7"/>
      <c r="O555" s="7"/>
      <c r="P555" s="7"/>
      <c r="Q555" s="7"/>
    </row>
    <row r="556" spans="13:17">
      <c r="M556" s="11"/>
      <c r="N556" s="7"/>
      <c r="O556" s="7"/>
      <c r="P556" s="7"/>
      <c r="Q556" s="7"/>
    </row>
    <row r="557" spans="13:17">
      <c r="M557" s="11"/>
      <c r="N557" s="7"/>
      <c r="O557" s="7"/>
      <c r="P557" s="7"/>
      <c r="Q557" s="7"/>
    </row>
    <row r="558" spans="13:17">
      <c r="M558" s="11"/>
      <c r="N558" s="7"/>
      <c r="O558" s="7"/>
      <c r="P558" s="7"/>
      <c r="Q558" s="7"/>
    </row>
    <row r="559" spans="13:17">
      <c r="M559" s="11"/>
      <c r="N559" s="7"/>
      <c r="O559" s="7"/>
      <c r="P559" s="7"/>
      <c r="Q559" s="7"/>
    </row>
    <row r="560" spans="13:17">
      <c r="M560" s="11"/>
      <c r="N560" s="7"/>
      <c r="O560" s="7"/>
      <c r="P560" s="7"/>
      <c r="Q560" s="7"/>
    </row>
    <row r="561" spans="13:17">
      <c r="M561" s="11"/>
      <c r="N561" s="7"/>
      <c r="O561" s="7"/>
      <c r="P561" s="7"/>
      <c r="Q561" s="7"/>
    </row>
    <row r="562" spans="13:17">
      <c r="M562" s="11"/>
      <c r="N562" s="7"/>
      <c r="O562" s="7"/>
      <c r="P562" s="7"/>
      <c r="Q562" s="7"/>
    </row>
    <row r="563" spans="13:17">
      <c r="M563" s="11"/>
      <c r="N563" s="7"/>
      <c r="O563" s="7"/>
      <c r="P563" s="7"/>
      <c r="Q563" s="7"/>
    </row>
    <row r="564" spans="13:17">
      <c r="M564" s="11"/>
      <c r="N564" s="7"/>
      <c r="O564" s="7"/>
      <c r="P564" s="7"/>
      <c r="Q564" s="7"/>
    </row>
    <row r="565" spans="13:17">
      <c r="M565" s="11"/>
      <c r="N565" s="7"/>
      <c r="O565" s="7"/>
      <c r="P565" s="7"/>
      <c r="Q565" s="7"/>
    </row>
    <row r="566" spans="13:17">
      <c r="M566" s="11"/>
      <c r="N566" s="7"/>
      <c r="O566" s="7"/>
      <c r="P566" s="7"/>
      <c r="Q566" s="7"/>
    </row>
    <row r="567" spans="13:17">
      <c r="M567" s="11"/>
      <c r="N567" s="7"/>
      <c r="O567" s="7"/>
      <c r="P567" s="7"/>
      <c r="Q567" s="7"/>
    </row>
    <row r="568" spans="13:17">
      <c r="M568" s="11"/>
      <c r="N568" s="7"/>
      <c r="O568" s="7"/>
      <c r="P568" s="7"/>
      <c r="Q568" s="7"/>
    </row>
    <row r="569" spans="13:17">
      <c r="M569" s="11"/>
      <c r="N569" s="7"/>
      <c r="O569" s="7"/>
      <c r="P569" s="7"/>
      <c r="Q569" s="7"/>
    </row>
    <row r="570" spans="13:17">
      <c r="M570" s="11"/>
      <c r="N570" s="7"/>
      <c r="O570" s="7"/>
      <c r="P570" s="7"/>
      <c r="Q570" s="7"/>
    </row>
    <row r="571" spans="13:17">
      <c r="M571" s="11"/>
      <c r="N571" s="7"/>
      <c r="O571" s="7"/>
      <c r="P571" s="7"/>
      <c r="Q571" s="7"/>
    </row>
    <row r="572" spans="13:17">
      <c r="M572" s="11"/>
      <c r="N572" s="7"/>
      <c r="O572" s="7"/>
      <c r="P572" s="7"/>
      <c r="Q572" s="7"/>
    </row>
    <row r="573" spans="13:17">
      <c r="M573" s="11"/>
      <c r="N573" s="7"/>
      <c r="O573" s="7"/>
      <c r="P573" s="7"/>
      <c r="Q573" s="7"/>
    </row>
    <row r="574" spans="13:17">
      <c r="M574" s="11"/>
      <c r="N574" s="7"/>
      <c r="O574" s="7"/>
      <c r="P574" s="7"/>
      <c r="Q574" s="7"/>
    </row>
    <row r="575" spans="13:17">
      <c r="M575" s="11"/>
      <c r="N575" s="7"/>
      <c r="O575" s="7"/>
      <c r="P575" s="7"/>
      <c r="Q575" s="7"/>
    </row>
    <row r="576" spans="13:17">
      <c r="M576" s="11"/>
      <c r="N576" s="7"/>
      <c r="O576" s="7"/>
      <c r="P576" s="7"/>
      <c r="Q576" s="7"/>
    </row>
    <row r="577" spans="13:17">
      <c r="M577" s="11"/>
      <c r="N577" s="7"/>
      <c r="O577" s="7"/>
      <c r="P577" s="7"/>
      <c r="Q577" s="7"/>
    </row>
    <row r="578" spans="13:17">
      <c r="M578" s="11"/>
      <c r="N578" s="7"/>
      <c r="O578" s="7"/>
      <c r="P578" s="7"/>
      <c r="Q578" s="7"/>
    </row>
    <row r="579" spans="13:17">
      <c r="M579" s="11"/>
      <c r="N579" s="7"/>
      <c r="O579" s="7"/>
      <c r="P579" s="7"/>
      <c r="Q579" s="7"/>
    </row>
    <row r="580" spans="13:17">
      <c r="M580" s="11"/>
      <c r="N580" s="7"/>
      <c r="O580" s="7"/>
      <c r="P580" s="7"/>
      <c r="Q580" s="7"/>
    </row>
    <row r="581" spans="13:17">
      <c r="M581" s="11"/>
      <c r="N581" s="7"/>
      <c r="O581" s="7"/>
      <c r="P581" s="7"/>
      <c r="Q581" s="7"/>
    </row>
    <row r="582" spans="13:17">
      <c r="M582" s="11"/>
      <c r="N582" s="7"/>
      <c r="O582" s="7"/>
      <c r="P582" s="7"/>
      <c r="Q582" s="7"/>
    </row>
    <row r="583" spans="13:17">
      <c r="M583" s="11"/>
      <c r="N583" s="7"/>
      <c r="O583" s="7"/>
      <c r="P583" s="7"/>
      <c r="Q583" s="7"/>
    </row>
    <row r="584" spans="13:17">
      <c r="M584" s="11"/>
      <c r="N584" s="7"/>
      <c r="O584" s="7"/>
      <c r="P584" s="7"/>
      <c r="Q584" s="7"/>
    </row>
    <row r="585" spans="13:17">
      <c r="M585" s="11"/>
      <c r="N585" s="7"/>
      <c r="O585" s="7"/>
      <c r="P585" s="7"/>
      <c r="Q585" s="7"/>
    </row>
    <row r="586" spans="13:17">
      <c r="M586" s="11"/>
      <c r="N586" s="7"/>
      <c r="O586" s="7"/>
      <c r="P586" s="7"/>
      <c r="Q586" s="7"/>
    </row>
    <row r="587" spans="13:17">
      <c r="M587" s="11"/>
      <c r="N587" s="7"/>
      <c r="O587" s="7"/>
      <c r="P587" s="7"/>
      <c r="Q587" s="7"/>
    </row>
    <row r="588" spans="13:17">
      <c r="M588" s="11"/>
      <c r="N588" s="7"/>
      <c r="O588" s="7"/>
      <c r="P588" s="7"/>
      <c r="Q588" s="7"/>
    </row>
    <row r="589" spans="13:17">
      <c r="M589" s="11"/>
      <c r="N589" s="7"/>
      <c r="O589" s="7"/>
      <c r="P589" s="7"/>
      <c r="Q589" s="7"/>
    </row>
    <row r="590" spans="13:17">
      <c r="M590" s="11"/>
      <c r="N590" s="7"/>
      <c r="O590" s="7"/>
      <c r="P590" s="7"/>
      <c r="Q590" s="7"/>
    </row>
    <row r="591" spans="13:17">
      <c r="M591" s="11"/>
      <c r="N591" s="7"/>
      <c r="O591" s="7"/>
      <c r="P591" s="7"/>
      <c r="Q591" s="7"/>
    </row>
    <row r="592" spans="13:17">
      <c r="M592" s="11"/>
      <c r="N592" s="7"/>
      <c r="O592" s="7"/>
      <c r="P592" s="7"/>
      <c r="Q592" s="7"/>
    </row>
    <row r="593" spans="13:17">
      <c r="M593" s="11"/>
      <c r="N593" s="7"/>
      <c r="O593" s="7"/>
      <c r="P593" s="7"/>
      <c r="Q593" s="7"/>
    </row>
    <row r="594" spans="13:17">
      <c r="M594" s="11"/>
      <c r="N594" s="7"/>
      <c r="O594" s="7"/>
      <c r="P594" s="7"/>
      <c r="Q594" s="7"/>
    </row>
    <row r="595" spans="13:17">
      <c r="M595" s="11"/>
      <c r="N595" s="7"/>
      <c r="O595" s="7"/>
      <c r="P595" s="7"/>
      <c r="Q595" s="7"/>
    </row>
    <row r="596" spans="13:17">
      <c r="M596" s="11"/>
      <c r="N596" s="7"/>
      <c r="O596" s="7"/>
      <c r="P596" s="7"/>
      <c r="Q596" s="7"/>
    </row>
    <row r="597" spans="13:17">
      <c r="M597" s="11"/>
      <c r="N597" s="7"/>
      <c r="O597" s="7"/>
      <c r="P597" s="7"/>
      <c r="Q597" s="7"/>
    </row>
    <row r="598" spans="13:17">
      <c r="M598" s="11"/>
      <c r="N598" s="7"/>
      <c r="O598" s="7"/>
      <c r="P598" s="7"/>
      <c r="Q598" s="7"/>
    </row>
    <row r="599" spans="13:17">
      <c r="M599" s="11"/>
      <c r="N599" s="7"/>
      <c r="O599" s="7"/>
      <c r="P599" s="7"/>
      <c r="Q599" s="7"/>
    </row>
    <row r="600" spans="13:17">
      <c r="M600" s="11"/>
      <c r="N600" s="7"/>
      <c r="O600" s="7"/>
      <c r="P600" s="7"/>
      <c r="Q600" s="7"/>
    </row>
    <row r="601" spans="13:17">
      <c r="M601" s="11"/>
      <c r="N601" s="7"/>
      <c r="O601" s="7"/>
      <c r="P601" s="7"/>
      <c r="Q601" s="7"/>
    </row>
    <row r="602" spans="13:17">
      <c r="M602" s="11"/>
      <c r="N602" s="7"/>
      <c r="O602" s="7"/>
      <c r="P602" s="7"/>
      <c r="Q602" s="7"/>
    </row>
    <row r="603" spans="13:17">
      <c r="M603" s="11"/>
      <c r="N603" s="7"/>
      <c r="O603" s="7"/>
      <c r="P603" s="7"/>
      <c r="Q603" s="7"/>
    </row>
    <row r="604" spans="13:17">
      <c r="M604" s="11"/>
      <c r="N604" s="7"/>
      <c r="O604" s="7"/>
      <c r="P604" s="7"/>
      <c r="Q604" s="7"/>
    </row>
    <row r="605" spans="13:17">
      <c r="M605" s="11"/>
      <c r="N605" s="7"/>
      <c r="O605" s="7"/>
      <c r="P605" s="7"/>
      <c r="Q605" s="7"/>
    </row>
    <row r="606" spans="13:17">
      <c r="M606" s="11"/>
      <c r="N606" s="7"/>
      <c r="O606" s="7"/>
      <c r="P606" s="7"/>
      <c r="Q606" s="7"/>
    </row>
    <row r="607" spans="13:17">
      <c r="M607" s="11"/>
      <c r="N607" s="7"/>
      <c r="O607" s="7"/>
      <c r="P607" s="7"/>
      <c r="Q607" s="7"/>
    </row>
    <row r="608" spans="13:17">
      <c r="M608" s="11"/>
      <c r="N608" s="7"/>
      <c r="O608" s="7"/>
      <c r="P608" s="7"/>
      <c r="Q608" s="7"/>
    </row>
    <row r="609" spans="13:17">
      <c r="M609" s="11"/>
      <c r="N609" s="7"/>
      <c r="O609" s="7"/>
      <c r="P609" s="7"/>
      <c r="Q609" s="7"/>
    </row>
    <row r="610" spans="13:17">
      <c r="M610" s="11"/>
      <c r="N610" s="7"/>
      <c r="O610" s="7"/>
      <c r="P610" s="7"/>
      <c r="Q610" s="7"/>
    </row>
    <row r="611" spans="13:17">
      <c r="M611" s="11"/>
      <c r="N611" s="7"/>
      <c r="O611" s="7"/>
      <c r="P611" s="7"/>
      <c r="Q611" s="7"/>
    </row>
    <row r="612" spans="13:17">
      <c r="M612" s="11"/>
      <c r="N612" s="7"/>
      <c r="O612" s="7"/>
      <c r="P612" s="7"/>
      <c r="Q612" s="7"/>
    </row>
    <row r="613" spans="13:17">
      <c r="M613" s="11"/>
      <c r="N613" s="7"/>
      <c r="O613" s="7"/>
      <c r="P613" s="7"/>
      <c r="Q613" s="7"/>
    </row>
    <row r="614" spans="13:17">
      <c r="M614" s="11"/>
      <c r="N614" s="7"/>
      <c r="O614" s="7"/>
      <c r="P614" s="7"/>
      <c r="Q614" s="7"/>
    </row>
    <row r="615" spans="13:17">
      <c r="M615" s="11"/>
      <c r="N615" s="7"/>
      <c r="O615" s="7"/>
      <c r="P615" s="7"/>
      <c r="Q615" s="7"/>
    </row>
    <row r="616" spans="13:17">
      <c r="M616" s="11"/>
      <c r="N616" s="7"/>
      <c r="O616" s="7"/>
      <c r="P616" s="7"/>
      <c r="Q616" s="7"/>
    </row>
    <row r="617" spans="13:17">
      <c r="M617" s="11"/>
      <c r="N617" s="7"/>
      <c r="O617" s="7"/>
      <c r="P617" s="7"/>
      <c r="Q617" s="7"/>
    </row>
    <row r="618" spans="13:17">
      <c r="M618" s="11"/>
      <c r="N618" s="7"/>
      <c r="O618" s="7"/>
      <c r="P618" s="7"/>
      <c r="Q618" s="7"/>
    </row>
    <row r="619" spans="13:17">
      <c r="M619" s="11"/>
      <c r="N619" s="7"/>
      <c r="O619" s="7"/>
      <c r="P619" s="7"/>
      <c r="Q619" s="7"/>
    </row>
    <row r="620" spans="13:17">
      <c r="M620" s="11"/>
      <c r="N620" s="7"/>
      <c r="O620" s="7"/>
      <c r="P620" s="7"/>
      <c r="Q620" s="7"/>
    </row>
    <row r="621" spans="13:17">
      <c r="M621" s="11"/>
      <c r="N621" s="7"/>
      <c r="O621" s="7"/>
      <c r="P621" s="7"/>
      <c r="Q621" s="7"/>
    </row>
    <row r="622" spans="13:17">
      <c r="M622" s="11"/>
      <c r="N622" s="7"/>
      <c r="O622" s="7"/>
      <c r="P622" s="7"/>
      <c r="Q622" s="7"/>
    </row>
    <row r="623" spans="13:17">
      <c r="M623" s="11"/>
      <c r="N623" s="7"/>
      <c r="O623" s="7"/>
      <c r="P623" s="7"/>
      <c r="Q623" s="7"/>
    </row>
    <row r="624" spans="13:17">
      <c r="M624" s="11"/>
      <c r="N624" s="7"/>
      <c r="O624" s="7"/>
      <c r="P624" s="7"/>
      <c r="Q624" s="7"/>
    </row>
    <row r="625" spans="13:17">
      <c r="M625" s="11"/>
      <c r="N625" s="7"/>
      <c r="O625" s="7"/>
      <c r="P625" s="7"/>
      <c r="Q625" s="7"/>
    </row>
    <row r="626" spans="13:17">
      <c r="M626" s="11"/>
      <c r="N626" s="7"/>
      <c r="O626" s="7"/>
      <c r="P626" s="7"/>
      <c r="Q626" s="7"/>
    </row>
    <row r="627" spans="13:17">
      <c r="M627" s="11"/>
      <c r="N627" s="7"/>
      <c r="O627" s="7"/>
      <c r="P627" s="7"/>
      <c r="Q627" s="7"/>
    </row>
    <row r="628" spans="13:17">
      <c r="M628" s="11"/>
      <c r="N628" s="7"/>
      <c r="O628" s="7"/>
      <c r="P628" s="7"/>
      <c r="Q628" s="7"/>
    </row>
    <row r="629" spans="13:17">
      <c r="M629" s="11"/>
      <c r="N629" s="7"/>
      <c r="O629" s="7"/>
      <c r="P629" s="7"/>
      <c r="Q629" s="7"/>
    </row>
    <row r="630" spans="13:17">
      <c r="M630" s="11"/>
      <c r="N630" s="7"/>
      <c r="O630" s="7"/>
      <c r="P630" s="7"/>
      <c r="Q630" s="7"/>
    </row>
    <row r="631" spans="13:17">
      <c r="M631" s="11"/>
      <c r="N631" s="7"/>
      <c r="O631" s="7"/>
      <c r="P631" s="7"/>
      <c r="Q631" s="7"/>
    </row>
    <row r="632" spans="13:17">
      <c r="M632" s="11"/>
      <c r="N632" s="7"/>
      <c r="O632" s="7"/>
      <c r="P632" s="7"/>
      <c r="Q632" s="7"/>
    </row>
    <row r="633" spans="13:17">
      <c r="M633" s="11"/>
      <c r="N633" s="7"/>
      <c r="O633" s="7"/>
      <c r="P633" s="7"/>
      <c r="Q633" s="7"/>
    </row>
    <row r="634" spans="13:17">
      <c r="M634" s="11"/>
      <c r="N634" s="7"/>
      <c r="O634" s="7"/>
      <c r="P634" s="7"/>
      <c r="Q634" s="7"/>
    </row>
    <row r="635" spans="13:17">
      <c r="M635" s="11"/>
      <c r="N635" s="7"/>
      <c r="O635" s="7"/>
      <c r="P635" s="7"/>
      <c r="Q635" s="7"/>
    </row>
    <row r="636" spans="13:17">
      <c r="M636" s="11"/>
      <c r="N636" s="7"/>
      <c r="O636" s="7"/>
      <c r="P636" s="7"/>
      <c r="Q636" s="7"/>
    </row>
    <row r="637" spans="13:17">
      <c r="M637" s="11"/>
      <c r="N637" s="7"/>
      <c r="O637" s="7"/>
      <c r="P637" s="7"/>
      <c r="Q637" s="7"/>
    </row>
    <row r="638" spans="13:17">
      <c r="M638" s="11"/>
      <c r="N638" s="7"/>
      <c r="O638" s="7"/>
      <c r="P638" s="7"/>
      <c r="Q638" s="7"/>
    </row>
    <row r="639" spans="13:17">
      <c r="M639" s="11"/>
      <c r="N639" s="7"/>
      <c r="O639" s="7"/>
      <c r="P639" s="7"/>
      <c r="Q639" s="7"/>
    </row>
    <row r="640" spans="13:17">
      <c r="M640" s="11"/>
      <c r="N640" s="7"/>
      <c r="O640" s="7"/>
      <c r="P640" s="7"/>
      <c r="Q640" s="7"/>
    </row>
    <row r="641" spans="13:17">
      <c r="M641" s="11"/>
      <c r="N641" s="7"/>
      <c r="O641" s="7"/>
      <c r="P641" s="7"/>
      <c r="Q641" s="7"/>
    </row>
    <row r="642" spans="13:17">
      <c r="M642" s="11"/>
      <c r="N642" s="7"/>
      <c r="O642" s="7"/>
      <c r="P642" s="7"/>
      <c r="Q642" s="7"/>
    </row>
    <row r="643" spans="13:17">
      <c r="M643" s="11"/>
      <c r="N643" s="7"/>
      <c r="O643" s="7"/>
      <c r="P643" s="7"/>
      <c r="Q643" s="7"/>
    </row>
    <row r="644" spans="13:17">
      <c r="M644" s="11"/>
      <c r="N644" s="7"/>
      <c r="O644" s="7"/>
      <c r="P644" s="7"/>
      <c r="Q644" s="7"/>
    </row>
    <row r="645" spans="13:17">
      <c r="M645" s="11"/>
      <c r="N645" s="7"/>
      <c r="O645" s="7"/>
      <c r="P645" s="7"/>
      <c r="Q645" s="7"/>
    </row>
    <row r="646" spans="13:17">
      <c r="M646" s="11"/>
      <c r="N646" s="7"/>
      <c r="O646" s="7"/>
      <c r="P646" s="7"/>
      <c r="Q646" s="7"/>
    </row>
    <row r="647" spans="13:17">
      <c r="M647" s="11"/>
      <c r="N647" s="7"/>
      <c r="O647" s="7"/>
      <c r="P647" s="7"/>
      <c r="Q647" s="7"/>
    </row>
    <row r="648" spans="13:17">
      <c r="M648" s="11"/>
      <c r="N648" s="7"/>
      <c r="O648" s="7"/>
      <c r="P648" s="7"/>
      <c r="Q648" s="7"/>
    </row>
    <row r="649" spans="13:17">
      <c r="M649" s="11"/>
      <c r="N649" s="7"/>
      <c r="O649" s="7"/>
      <c r="P649" s="7"/>
      <c r="Q649" s="7"/>
    </row>
    <row r="650" spans="13:17">
      <c r="M650" s="11"/>
      <c r="N650" s="7"/>
      <c r="O650" s="7"/>
      <c r="P650" s="7"/>
      <c r="Q650" s="7"/>
    </row>
    <row r="651" spans="13:17">
      <c r="M651" s="11"/>
      <c r="N651" s="7"/>
      <c r="O651" s="7"/>
      <c r="P651" s="7"/>
      <c r="Q651" s="7"/>
    </row>
    <row r="652" spans="13:17">
      <c r="M652" s="11"/>
      <c r="N652" s="7"/>
      <c r="O652" s="7"/>
      <c r="P652" s="7"/>
      <c r="Q652" s="7"/>
    </row>
    <row r="653" spans="13:17">
      <c r="M653" s="11"/>
      <c r="N653" s="7"/>
      <c r="O653" s="7"/>
      <c r="P653" s="7"/>
      <c r="Q653" s="7"/>
    </row>
    <row r="654" spans="13:17">
      <c r="M654" s="11"/>
      <c r="N654" s="7"/>
      <c r="O654" s="7"/>
      <c r="P654" s="7"/>
      <c r="Q654" s="7"/>
    </row>
    <row r="655" spans="13:17">
      <c r="M655" s="11"/>
      <c r="N655" s="7"/>
      <c r="O655" s="7"/>
      <c r="P655" s="7"/>
      <c r="Q655" s="7"/>
    </row>
    <row r="656" spans="13:17">
      <c r="M656" s="11"/>
      <c r="N656" s="7"/>
      <c r="O656" s="7"/>
      <c r="P656" s="7"/>
      <c r="Q656" s="7"/>
    </row>
    <row r="657" spans="13:17">
      <c r="M657" s="11"/>
      <c r="N657" s="7"/>
      <c r="O657" s="7"/>
      <c r="P657" s="7"/>
      <c r="Q657" s="7"/>
    </row>
    <row r="658" spans="13:17">
      <c r="M658" s="11"/>
      <c r="N658" s="7"/>
      <c r="O658" s="7"/>
      <c r="P658" s="7"/>
      <c r="Q658" s="7"/>
    </row>
    <row r="659" spans="13:17">
      <c r="M659" s="11"/>
      <c r="N659" s="7"/>
      <c r="O659" s="7"/>
      <c r="P659" s="7"/>
      <c r="Q659" s="7"/>
    </row>
    <row r="660" spans="13:17">
      <c r="M660" s="11"/>
      <c r="N660" s="7"/>
      <c r="O660" s="7"/>
      <c r="P660" s="7"/>
      <c r="Q660" s="7"/>
    </row>
    <row r="661" spans="13:17">
      <c r="M661" s="11"/>
      <c r="N661" s="7"/>
      <c r="O661" s="7"/>
      <c r="P661" s="7"/>
      <c r="Q661" s="7"/>
    </row>
    <row r="662" spans="13:17">
      <c r="M662" s="11"/>
      <c r="N662" s="7"/>
      <c r="O662" s="7"/>
      <c r="P662" s="7"/>
      <c r="Q662" s="7"/>
    </row>
    <row r="663" spans="13:17">
      <c r="M663" s="11"/>
      <c r="N663" s="7"/>
      <c r="O663" s="7"/>
      <c r="P663" s="7"/>
      <c r="Q663" s="7"/>
    </row>
    <row r="664" spans="13:17">
      <c r="M664" s="11"/>
      <c r="N664" s="7"/>
      <c r="O664" s="7"/>
      <c r="P664" s="7"/>
      <c r="Q664" s="7"/>
    </row>
    <row r="665" spans="13:17">
      <c r="M665" s="11"/>
      <c r="N665" s="7"/>
      <c r="O665" s="7"/>
      <c r="P665" s="7"/>
      <c r="Q665" s="7"/>
    </row>
    <row r="666" spans="13:17">
      <c r="M666" s="11"/>
      <c r="N666" s="7"/>
      <c r="O666" s="7"/>
      <c r="P666" s="7"/>
      <c r="Q666" s="7"/>
    </row>
    <row r="667" spans="13:17">
      <c r="M667" s="11"/>
      <c r="N667" s="7"/>
      <c r="O667" s="7"/>
      <c r="P667" s="7"/>
      <c r="Q667" s="7"/>
    </row>
    <row r="668" spans="13:17">
      <c r="M668" s="11"/>
      <c r="N668" s="7"/>
      <c r="O668" s="7"/>
      <c r="P668" s="7"/>
      <c r="Q668" s="7"/>
    </row>
    <row r="669" spans="13:17">
      <c r="M669" s="11"/>
      <c r="N669" s="7"/>
      <c r="O669" s="7"/>
      <c r="P669" s="7"/>
      <c r="Q669" s="7"/>
    </row>
    <row r="670" spans="13:17">
      <c r="M670" s="11"/>
      <c r="N670" s="7"/>
      <c r="O670" s="7"/>
      <c r="P670" s="7"/>
      <c r="Q670" s="7"/>
    </row>
    <row r="671" spans="13:17">
      <c r="M671" s="11"/>
      <c r="N671" s="7"/>
      <c r="O671" s="7"/>
      <c r="P671" s="7"/>
      <c r="Q671" s="7"/>
    </row>
    <row r="672" spans="13:17">
      <c r="M672" s="11"/>
      <c r="N672" s="7"/>
      <c r="O672" s="7"/>
      <c r="P672" s="7"/>
      <c r="Q672" s="7"/>
    </row>
    <row r="673" spans="13:17">
      <c r="M673" s="11"/>
      <c r="N673" s="7"/>
      <c r="O673" s="7"/>
      <c r="P673" s="7"/>
      <c r="Q673" s="7"/>
    </row>
    <row r="674" spans="13:17">
      <c r="M674" s="11"/>
      <c r="N674" s="7"/>
      <c r="O674" s="7"/>
      <c r="P674" s="7"/>
      <c r="Q674" s="7"/>
    </row>
    <row r="675" spans="13:17">
      <c r="M675" s="11"/>
      <c r="N675" s="7"/>
      <c r="O675" s="7"/>
      <c r="P675" s="7"/>
      <c r="Q675" s="7"/>
    </row>
    <row r="676" spans="13:17">
      <c r="M676" s="11"/>
      <c r="N676" s="7"/>
      <c r="O676" s="7"/>
      <c r="P676" s="7"/>
      <c r="Q676" s="7"/>
    </row>
    <row r="677" spans="13:17">
      <c r="M677" s="11"/>
      <c r="N677" s="7"/>
      <c r="O677" s="7"/>
      <c r="P677" s="7"/>
      <c r="Q677" s="7"/>
    </row>
    <row r="678" spans="13:17">
      <c r="M678" s="11"/>
      <c r="N678" s="7"/>
      <c r="O678" s="7"/>
      <c r="P678" s="7"/>
      <c r="Q678" s="7"/>
    </row>
    <row r="679" spans="13:17">
      <c r="M679" s="11"/>
      <c r="N679" s="7"/>
      <c r="O679" s="7"/>
      <c r="P679" s="7"/>
      <c r="Q679" s="7"/>
    </row>
    <row r="680" spans="13:17">
      <c r="M680" s="11"/>
      <c r="N680" s="7"/>
      <c r="O680" s="7"/>
      <c r="P680" s="7"/>
      <c r="Q680" s="7"/>
    </row>
    <row r="681" spans="13:17">
      <c r="M681" s="11"/>
      <c r="N681" s="7"/>
      <c r="O681" s="7"/>
      <c r="P681" s="7"/>
      <c r="Q681" s="7"/>
    </row>
    <row r="682" spans="13:17">
      <c r="M682" s="11"/>
      <c r="N682" s="7"/>
      <c r="O682" s="7"/>
      <c r="P682" s="7"/>
      <c r="Q682" s="7"/>
    </row>
    <row r="683" spans="13:17">
      <c r="M683" s="11"/>
      <c r="N683" s="7"/>
      <c r="O683" s="7"/>
      <c r="P683" s="7"/>
      <c r="Q683" s="7"/>
    </row>
    <row r="684" spans="13:17">
      <c r="M684" s="11"/>
      <c r="N684" s="7"/>
      <c r="O684" s="7"/>
      <c r="P684" s="7"/>
      <c r="Q684" s="7"/>
    </row>
    <row r="685" spans="13:17">
      <c r="M685" s="11"/>
      <c r="N685" s="7"/>
      <c r="O685" s="7"/>
      <c r="P685" s="7"/>
      <c r="Q685" s="7"/>
    </row>
    <row r="686" spans="13:17">
      <c r="M686" s="11"/>
      <c r="N686" s="7"/>
      <c r="O686" s="7"/>
      <c r="P686" s="7"/>
      <c r="Q686" s="7"/>
    </row>
    <row r="687" spans="13:17">
      <c r="M687" s="11"/>
      <c r="N687" s="7"/>
      <c r="O687" s="7"/>
      <c r="P687" s="7"/>
      <c r="Q687" s="7"/>
    </row>
    <row r="688" spans="13:17">
      <c r="M688" s="11"/>
      <c r="N688" s="7"/>
      <c r="O688" s="7"/>
      <c r="P688" s="7"/>
      <c r="Q688" s="7"/>
    </row>
    <row r="689" spans="13:17">
      <c r="M689" s="11"/>
      <c r="N689" s="7"/>
      <c r="O689" s="7"/>
      <c r="P689" s="7"/>
      <c r="Q689" s="7"/>
    </row>
    <row r="690" spans="13:17">
      <c r="M690" s="11"/>
      <c r="N690" s="7"/>
      <c r="O690" s="7"/>
      <c r="P690" s="7"/>
      <c r="Q690" s="7"/>
    </row>
    <row r="691" spans="13:17">
      <c r="M691" s="11"/>
      <c r="N691" s="7"/>
      <c r="O691" s="7"/>
      <c r="P691" s="7"/>
      <c r="Q691" s="7"/>
    </row>
    <row r="692" spans="13:17">
      <c r="M692" s="11"/>
      <c r="N692" s="7"/>
      <c r="O692" s="7"/>
      <c r="P692" s="7"/>
      <c r="Q692" s="7"/>
    </row>
    <row r="693" spans="13:17">
      <c r="M693" s="11"/>
      <c r="N693" s="7"/>
      <c r="O693" s="7"/>
      <c r="P693" s="7"/>
      <c r="Q693" s="7"/>
    </row>
    <row r="694" spans="13:17">
      <c r="M694" s="11"/>
      <c r="N694" s="7"/>
      <c r="O694" s="7"/>
      <c r="P694" s="7"/>
      <c r="Q694" s="7"/>
    </row>
    <row r="695" spans="13:17">
      <c r="M695" s="11"/>
      <c r="N695" s="7"/>
      <c r="O695" s="7"/>
      <c r="P695" s="7"/>
      <c r="Q695" s="7"/>
    </row>
    <row r="696" spans="13:17">
      <c r="M696" s="11"/>
      <c r="N696" s="7"/>
      <c r="O696" s="7"/>
      <c r="P696" s="7"/>
      <c r="Q696" s="7"/>
    </row>
    <row r="697" spans="13:17">
      <c r="M697" s="11"/>
      <c r="N697" s="7"/>
      <c r="O697" s="7"/>
      <c r="P697" s="7"/>
      <c r="Q697" s="7"/>
    </row>
    <row r="698" spans="13:17">
      <c r="M698" s="11"/>
      <c r="N698" s="7"/>
      <c r="O698" s="7"/>
      <c r="P698" s="7"/>
      <c r="Q698" s="7"/>
    </row>
    <row r="699" spans="13:17">
      <c r="M699" s="11"/>
      <c r="N699" s="7"/>
      <c r="O699" s="7"/>
      <c r="P699" s="7"/>
      <c r="Q699" s="7"/>
    </row>
    <row r="700" spans="13:17">
      <c r="M700" s="11"/>
      <c r="N700" s="7"/>
      <c r="O700" s="7"/>
      <c r="P700" s="7"/>
      <c r="Q700" s="7"/>
    </row>
    <row r="701" spans="13:17">
      <c r="M701" s="11"/>
      <c r="N701" s="7"/>
      <c r="O701" s="7"/>
      <c r="P701" s="7"/>
      <c r="Q701" s="7"/>
    </row>
    <row r="702" spans="13:17">
      <c r="M702" s="11"/>
      <c r="N702" s="7"/>
      <c r="O702" s="7"/>
      <c r="P702" s="7"/>
      <c r="Q702" s="7"/>
    </row>
    <row r="703" spans="13:17">
      <c r="M703" s="11"/>
      <c r="N703" s="7"/>
      <c r="O703" s="7"/>
      <c r="P703" s="7"/>
      <c r="Q703" s="7"/>
    </row>
    <row r="704" spans="13:17">
      <c r="M704" s="11"/>
      <c r="N704" s="7"/>
      <c r="O704" s="7"/>
      <c r="P704" s="7"/>
      <c r="Q704" s="7"/>
    </row>
    <row r="705" spans="13:17">
      <c r="M705" s="11"/>
      <c r="N705" s="7"/>
      <c r="O705" s="7"/>
      <c r="P705" s="7"/>
      <c r="Q705" s="7"/>
    </row>
    <row r="706" spans="13:17">
      <c r="M706" s="11"/>
      <c r="N706" s="7"/>
      <c r="O706" s="7"/>
      <c r="P706" s="7"/>
      <c r="Q706" s="7"/>
    </row>
    <row r="707" spans="13:17">
      <c r="M707" s="11"/>
      <c r="N707" s="7"/>
      <c r="O707" s="7"/>
      <c r="P707" s="7"/>
      <c r="Q707" s="7"/>
    </row>
    <row r="708" spans="13:17">
      <c r="M708" s="11"/>
      <c r="N708" s="7"/>
      <c r="O708" s="7"/>
      <c r="P708" s="7"/>
      <c r="Q708" s="7"/>
    </row>
    <row r="709" spans="13:17">
      <c r="M709" s="11"/>
      <c r="N709" s="7"/>
      <c r="O709" s="7"/>
      <c r="P709" s="7"/>
      <c r="Q709" s="7"/>
    </row>
    <row r="710" spans="13:17">
      <c r="M710" s="11"/>
      <c r="N710" s="7"/>
      <c r="O710" s="7"/>
      <c r="P710" s="7"/>
      <c r="Q710" s="7"/>
    </row>
    <row r="711" spans="13:17">
      <c r="M711" s="11"/>
      <c r="N711" s="7"/>
      <c r="O711" s="7"/>
      <c r="P711" s="7"/>
      <c r="Q711" s="7"/>
    </row>
    <row r="712" spans="13:17">
      <c r="M712" s="11"/>
      <c r="N712" s="7"/>
      <c r="O712" s="7"/>
      <c r="P712" s="7"/>
      <c r="Q712" s="7"/>
    </row>
    <row r="713" spans="13:17">
      <c r="M713" s="11"/>
      <c r="N713" s="7"/>
      <c r="O713" s="7"/>
      <c r="P713" s="7"/>
      <c r="Q713" s="7"/>
    </row>
    <row r="714" spans="13:17">
      <c r="M714" s="11"/>
      <c r="N714" s="7"/>
      <c r="O714" s="7"/>
      <c r="P714" s="7"/>
      <c r="Q714" s="7"/>
    </row>
    <row r="715" spans="13:17">
      <c r="M715" s="11"/>
      <c r="N715" s="7"/>
      <c r="O715" s="7"/>
      <c r="P715" s="7"/>
      <c r="Q715" s="7"/>
    </row>
    <row r="716" spans="13:17">
      <c r="M716" s="11"/>
      <c r="N716" s="7"/>
      <c r="O716" s="7"/>
      <c r="P716" s="7"/>
      <c r="Q716" s="7"/>
    </row>
    <row r="717" spans="13:17">
      <c r="M717" s="11"/>
      <c r="N717" s="7"/>
      <c r="O717" s="7"/>
      <c r="P717" s="7"/>
      <c r="Q717" s="7"/>
    </row>
    <row r="718" spans="13:17">
      <c r="M718" s="11"/>
      <c r="N718" s="7"/>
      <c r="O718" s="7"/>
      <c r="P718" s="7"/>
      <c r="Q718" s="7"/>
    </row>
    <row r="719" spans="13:17">
      <c r="M719" s="11"/>
      <c r="N719" s="7"/>
      <c r="O719" s="7"/>
      <c r="P719" s="7"/>
      <c r="Q719" s="7"/>
    </row>
    <row r="720" spans="13:17">
      <c r="M720" s="11"/>
      <c r="N720" s="7"/>
      <c r="O720" s="7"/>
      <c r="P720" s="7"/>
      <c r="Q720" s="7"/>
    </row>
    <row r="721" spans="13:17">
      <c r="M721" s="11"/>
      <c r="N721" s="7"/>
      <c r="O721" s="7"/>
      <c r="P721" s="7"/>
      <c r="Q721" s="7"/>
    </row>
    <row r="722" spans="13:17">
      <c r="M722" s="11"/>
      <c r="N722" s="7"/>
      <c r="O722" s="7"/>
      <c r="P722" s="7"/>
      <c r="Q722" s="7"/>
    </row>
    <row r="723" spans="13:17">
      <c r="M723" s="11"/>
      <c r="N723" s="7"/>
      <c r="O723" s="7"/>
      <c r="P723" s="7"/>
      <c r="Q723" s="7"/>
    </row>
    <row r="724" spans="13:17">
      <c r="M724" s="11"/>
      <c r="N724" s="7"/>
      <c r="O724" s="7"/>
      <c r="P724" s="7"/>
      <c r="Q724" s="7"/>
    </row>
    <row r="725" spans="13:17">
      <c r="M725" s="11"/>
      <c r="N725" s="7"/>
      <c r="O725" s="7"/>
      <c r="P725" s="7"/>
      <c r="Q725" s="7"/>
    </row>
    <row r="726" spans="13:17">
      <c r="M726" s="11"/>
      <c r="N726" s="7"/>
      <c r="O726" s="7"/>
      <c r="P726" s="7"/>
      <c r="Q726" s="7"/>
    </row>
    <row r="727" spans="13:17">
      <c r="M727" s="11"/>
      <c r="N727" s="7"/>
      <c r="O727" s="7"/>
      <c r="P727" s="7"/>
      <c r="Q727" s="7"/>
    </row>
    <row r="728" spans="13:17">
      <c r="M728" s="11"/>
      <c r="N728" s="7"/>
      <c r="O728" s="7"/>
      <c r="P728" s="7"/>
      <c r="Q728" s="7"/>
    </row>
    <row r="729" spans="13:17">
      <c r="M729" s="11"/>
      <c r="N729" s="7"/>
      <c r="O729" s="7"/>
      <c r="P729" s="7"/>
      <c r="Q729" s="7"/>
    </row>
    <row r="730" spans="13:17">
      <c r="M730" s="11"/>
      <c r="N730" s="7"/>
      <c r="O730" s="7"/>
      <c r="P730" s="7"/>
      <c r="Q730" s="7"/>
    </row>
    <row r="731" spans="13:17">
      <c r="M731" s="11"/>
      <c r="N731" s="7"/>
      <c r="O731" s="7"/>
      <c r="P731" s="7"/>
      <c r="Q731" s="7"/>
    </row>
    <row r="732" spans="13:17">
      <c r="M732" s="11"/>
      <c r="N732" s="7"/>
      <c r="O732" s="7"/>
      <c r="P732" s="7"/>
      <c r="Q732" s="7"/>
    </row>
    <row r="733" spans="13:17">
      <c r="M733" s="11"/>
      <c r="N733" s="7"/>
      <c r="O733" s="7"/>
      <c r="P733" s="7"/>
      <c r="Q733" s="7"/>
    </row>
    <row r="734" spans="13:17">
      <c r="M734" s="11"/>
      <c r="N734" s="7"/>
      <c r="O734" s="7"/>
      <c r="P734" s="7"/>
      <c r="Q734" s="7"/>
    </row>
    <row r="735" spans="13:17">
      <c r="M735" s="11"/>
      <c r="N735" s="7"/>
      <c r="O735" s="7"/>
      <c r="P735" s="7"/>
      <c r="Q735" s="7"/>
    </row>
    <row r="736" spans="13:17">
      <c r="M736" s="11"/>
      <c r="N736" s="7"/>
      <c r="O736" s="7"/>
      <c r="P736" s="7"/>
      <c r="Q736" s="7"/>
    </row>
    <row r="737" spans="13:17">
      <c r="M737" s="11"/>
      <c r="N737" s="7"/>
      <c r="O737" s="7"/>
      <c r="P737" s="7"/>
      <c r="Q737" s="7"/>
    </row>
    <row r="738" spans="13:17">
      <c r="M738" s="11"/>
      <c r="N738" s="7"/>
      <c r="O738" s="7"/>
      <c r="P738" s="7"/>
      <c r="Q738" s="7"/>
    </row>
    <row r="739" spans="13:17">
      <c r="M739" s="11"/>
      <c r="N739" s="7"/>
      <c r="O739" s="7"/>
      <c r="P739" s="7"/>
      <c r="Q739" s="7"/>
    </row>
    <row r="740" spans="13:17">
      <c r="M740" s="11"/>
      <c r="N740" s="7"/>
      <c r="O740" s="7"/>
      <c r="P740" s="7"/>
      <c r="Q740" s="7"/>
    </row>
    <row r="741" spans="13:17">
      <c r="M741" s="11"/>
      <c r="N741" s="7"/>
      <c r="O741" s="7"/>
      <c r="P741" s="7"/>
      <c r="Q741" s="7"/>
    </row>
    <row r="742" spans="13:17">
      <c r="M742" s="11"/>
      <c r="N742" s="7"/>
      <c r="O742" s="7"/>
      <c r="P742" s="7"/>
      <c r="Q742" s="7"/>
    </row>
    <row r="743" spans="13:17">
      <c r="M743" s="11"/>
      <c r="N743" s="7"/>
      <c r="O743" s="7"/>
      <c r="P743" s="7"/>
      <c r="Q743" s="7"/>
    </row>
    <row r="744" spans="13:17">
      <c r="M744" s="11"/>
      <c r="N744" s="7"/>
      <c r="O744" s="7"/>
      <c r="P744" s="7"/>
      <c r="Q744" s="7"/>
    </row>
    <row r="745" spans="13:17">
      <c r="M745" s="11"/>
      <c r="N745" s="7"/>
      <c r="O745" s="7"/>
      <c r="P745" s="7"/>
      <c r="Q745" s="7"/>
    </row>
    <row r="746" spans="13:17">
      <c r="M746" s="11"/>
      <c r="N746" s="7"/>
      <c r="O746" s="7"/>
      <c r="P746" s="7"/>
      <c r="Q746" s="7"/>
    </row>
    <row r="747" spans="13:17">
      <c r="M747" s="11"/>
      <c r="N747" s="7"/>
      <c r="O747" s="7"/>
      <c r="P747" s="7"/>
      <c r="Q747" s="7"/>
    </row>
    <row r="748" spans="13:17">
      <c r="M748" s="11"/>
      <c r="N748" s="7"/>
      <c r="O748" s="7"/>
      <c r="P748" s="7"/>
      <c r="Q748" s="7"/>
    </row>
    <row r="749" spans="13:17">
      <c r="M749" s="11"/>
      <c r="N749" s="7"/>
      <c r="O749" s="7"/>
      <c r="P749" s="7"/>
      <c r="Q749" s="7"/>
    </row>
    <row r="750" spans="13:17">
      <c r="M750" s="11"/>
      <c r="N750" s="7"/>
      <c r="O750" s="7"/>
      <c r="P750" s="7"/>
      <c r="Q750" s="7"/>
    </row>
    <row r="751" spans="13:17">
      <c r="M751" s="11"/>
      <c r="N751" s="7"/>
      <c r="O751" s="7"/>
      <c r="P751" s="7"/>
      <c r="Q751" s="7"/>
    </row>
    <row r="752" spans="13:17">
      <c r="M752" s="11"/>
      <c r="N752" s="7"/>
      <c r="O752" s="7"/>
      <c r="P752" s="7"/>
      <c r="Q752" s="7"/>
    </row>
    <row r="753" spans="13:17">
      <c r="M753" s="11"/>
      <c r="N753" s="7"/>
      <c r="O753" s="7"/>
      <c r="P753" s="7"/>
      <c r="Q753" s="7"/>
    </row>
    <row r="754" spans="13:17">
      <c r="M754" s="11"/>
      <c r="N754" s="7"/>
      <c r="O754" s="7"/>
      <c r="P754" s="7"/>
      <c r="Q754" s="7"/>
    </row>
    <row r="755" spans="13:17">
      <c r="M755" s="11"/>
      <c r="N755" s="7"/>
      <c r="O755" s="7"/>
      <c r="P755" s="7"/>
      <c r="Q755" s="7"/>
    </row>
    <row r="756" spans="13:17">
      <c r="M756" s="11"/>
      <c r="N756" s="7"/>
      <c r="O756" s="7"/>
      <c r="P756" s="7"/>
      <c r="Q756" s="7"/>
    </row>
    <row r="757" spans="13:17">
      <c r="M757" s="11"/>
      <c r="N757" s="7"/>
      <c r="O757" s="7"/>
      <c r="P757" s="7"/>
      <c r="Q757" s="7"/>
    </row>
    <row r="758" spans="13:17">
      <c r="M758" s="11"/>
      <c r="N758" s="7"/>
      <c r="O758" s="7"/>
      <c r="P758" s="7"/>
      <c r="Q758" s="7"/>
    </row>
    <row r="759" spans="13:17">
      <c r="M759" s="11"/>
      <c r="N759" s="7"/>
      <c r="O759" s="7"/>
      <c r="P759" s="7"/>
      <c r="Q759" s="7"/>
    </row>
    <row r="760" spans="13:17">
      <c r="M760" s="11"/>
      <c r="N760" s="7"/>
      <c r="O760" s="7"/>
      <c r="P760" s="7"/>
      <c r="Q760" s="7"/>
    </row>
    <row r="761" spans="13:17">
      <c r="M761" s="11"/>
      <c r="N761" s="7"/>
      <c r="O761" s="7"/>
      <c r="P761" s="7"/>
      <c r="Q761" s="7"/>
    </row>
    <row r="762" spans="13:17">
      <c r="M762" s="11"/>
      <c r="N762" s="7"/>
      <c r="O762" s="7"/>
      <c r="P762" s="7"/>
      <c r="Q762" s="7"/>
    </row>
    <row r="763" spans="13:17">
      <c r="M763" s="11"/>
      <c r="N763" s="7"/>
      <c r="O763" s="7"/>
      <c r="P763" s="7"/>
      <c r="Q763" s="7"/>
    </row>
    <row r="764" spans="13:17">
      <c r="M764" s="11"/>
      <c r="N764" s="7"/>
      <c r="O764" s="7"/>
      <c r="P764" s="7"/>
      <c r="Q764" s="7"/>
    </row>
    <row r="765" spans="13:17">
      <c r="M765" s="11"/>
      <c r="N765" s="7"/>
      <c r="O765" s="7"/>
      <c r="P765" s="7"/>
      <c r="Q765" s="7"/>
    </row>
    <row r="766" spans="13:17">
      <c r="M766" s="11"/>
      <c r="N766" s="7"/>
      <c r="O766" s="7"/>
      <c r="P766" s="7"/>
      <c r="Q766" s="7"/>
    </row>
    <row r="767" spans="13:17">
      <c r="M767" s="11"/>
      <c r="N767" s="7"/>
      <c r="O767" s="7"/>
      <c r="P767" s="7"/>
      <c r="Q767" s="7"/>
    </row>
    <row r="768" spans="13:17">
      <c r="M768" s="11"/>
      <c r="N768" s="7"/>
      <c r="O768" s="7"/>
      <c r="P768" s="7"/>
      <c r="Q768" s="7"/>
    </row>
    <row r="769" spans="13:17">
      <c r="M769" s="11"/>
      <c r="N769" s="7"/>
      <c r="O769" s="7"/>
      <c r="P769" s="7"/>
      <c r="Q769" s="7"/>
    </row>
    <row r="770" spans="13:17">
      <c r="M770" s="11"/>
      <c r="N770" s="7"/>
      <c r="O770" s="7"/>
      <c r="P770" s="7"/>
      <c r="Q770" s="7"/>
    </row>
    <row r="771" spans="13:17">
      <c r="M771" s="11"/>
      <c r="N771" s="7"/>
      <c r="O771" s="7"/>
      <c r="P771" s="7"/>
      <c r="Q771" s="7"/>
    </row>
    <row r="772" spans="13:17">
      <c r="M772" s="11"/>
      <c r="N772" s="7"/>
      <c r="O772" s="7"/>
      <c r="P772" s="7"/>
      <c r="Q772" s="7"/>
    </row>
    <row r="773" spans="13:17">
      <c r="M773" s="11"/>
      <c r="N773" s="7"/>
      <c r="O773" s="7"/>
      <c r="P773" s="7"/>
      <c r="Q773" s="7"/>
    </row>
    <row r="774" spans="13:17">
      <c r="M774" s="11"/>
      <c r="N774" s="7"/>
      <c r="O774" s="7"/>
      <c r="P774" s="7"/>
      <c r="Q774" s="7"/>
    </row>
    <row r="775" spans="13:17">
      <c r="M775" s="11"/>
      <c r="N775" s="7"/>
      <c r="O775" s="7"/>
      <c r="P775" s="7"/>
      <c r="Q775" s="7"/>
    </row>
    <row r="776" spans="13:17">
      <c r="M776" s="11"/>
      <c r="N776" s="7"/>
      <c r="O776" s="7"/>
      <c r="P776" s="7"/>
      <c r="Q776" s="7"/>
    </row>
    <row r="777" spans="13:17">
      <c r="M777" s="11"/>
      <c r="N777" s="7"/>
      <c r="O777" s="7"/>
      <c r="P777" s="7"/>
      <c r="Q777" s="7"/>
    </row>
    <row r="778" spans="13:17">
      <c r="M778" s="11"/>
      <c r="N778" s="7"/>
      <c r="O778" s="7"/>
      <c r="P778" s="7"/>
      <c r="Q778" s="7"/>
    </row>
    <row r="779" spans="13:17">
      <c r="M779" s="11"/>
      <c r="N779" s="7"/>
      <c r="O779" s="7"/>
      <c r="P779" s="7"/>
      <c r="Q779" s="7"/>
    </row>
    <row r="780" spans="13:17">
      <c r="M780" s="11"/>
      <c r="N780" s="7"/>
      <c r="O780" s="7"/>
      <c r="P780" s="7"/>
      <c r="Q780" s="7"/>
    </row>
    <row r="781" spans="13:17">
      <c r="M781" s="11"/>
      <c r="N781" s="7"/>
      <c r="O781" s="7"/>
      <c r="P781" s="7"/>
      <c r="Q781" s="7"/>
    </row>
    <row r="782" spans="13:17">
      <c r="M782" s="11"/>
      <c r="N782" s="7"/>
      <c r="O782" s="7"/>
      <c r="P782" s="7"/>
      <c r="Q782" s="7"/>
    </row>
    <row r="783" spans="13:17">
      <c r="M783" s="11"/>
      <c r="N783" s="7"/>
      <c r="O783" s="7"/>
      <c r="P783" s="7"/>
      <c r="Q783" s="7"/>
    </row>
    <row r="784" spans="13:17">
      <c r="M784" s="11"/>
      <c r="N784" s="7"/>
      <c r="O784" s="7"/>
      <c r="P784" s="7"/>
      <c r="Q784" s="7"/>
    </row>
    <row r="785" spans="13:17">
      <c r="M785" s="11"/>
      <c r="N785" s="7"/>
      <c r="O785" s="7"/>
      <c r="P785" s="7"/>
      <c r="Q785" s="7"/>
    </row>
    <row r="786" spans="13:17">
      <c r="M786" s="11"/>
      <c r="N786" s="7"/>
      <c r="O786" s="7"/>
      <c r="P786" s="7"/>
      <c r="Q786" s="7"/>
    </row>
    <row r="787" spans="13:17">
      <c r="M787" s="11"/>
      <c r="N787" s="7"/>
      <c r="O787" s="7"/>
      <c r="P787" s="7"/>
      <c r="Q787" s="7"/>
    </row>
    <row r="788" spans="13:17">
      <c r="M788" s="11"/>
      <c r="N788" s="7"/>
      <c r="O788" s="7"/>
      <c r="P788" s="7"/>
      <c r="Q788" s="7"/>
    </row>
    <row r="789" spans="13:17">
      <c r="M789" s="11"/>
      <c r="N789" s="7"/>
      <c r="O789" s="7"/>
      <c r="P789" s="7"/>
      <c r="Q789" s="7"/>
    </row>
    <row r="790" spans="13:17">
      <c r="M790" s="11"/>
      <c r="N790" s="7"/>
      <c r="O790" s="7"/>
      <c r="P790" s="7"/>
      <c r="Q790" s="7"/>
    </row>
    <row r="791" spans="13:17">
      <c r="M791" s="11"/>
      <c r="N791" s="7"/>
      <c r="O791" s="7"/>
      <c r="P791" s="7"/>
      <c r="Q791" s="7"/>
    </row>
    <row r="792" spans="13:17">
      <c r="M792" s="11"/>
      <c r="N792" s="7"/>
      <c r="O792" s="7"/>
      <c r="P792" s="7"/>
      <c r="Q792" s="7"/>
    </row>
    <row r="793" spans="13:17">
      <c r="M793" s="11"/>
      <c r="N793" s="7"/>
      <c r="O793" s="7"/>
      <c r="P793" s="7"/>
      <c r="Q793" s="7"/>
    </row>
    <row r="794" spans="13:17">
      <c r="M794" s="11"/>
      <c r="N794" s="7"/>
      <c r="O794" s="7"/>
      <c r="P794" s="7"/>
      <c r="Q794" s="7"/>
    </row>
    <row r="795" spans="13:17">
      <c r="M795" s="11"/>
      <c r="N795" s="7"/>
      <c r="O795" s="7"/>
      <c r="P795" s="7"/>
      <c r="Q795" s="7"/>
    </row>
    <row r="796" spans="13:17">
      <c r="M796" s="11"/>
      <c r="N796" s="7"/>
      <c r="O796" s="7"/>
      <c r="P796" s="7"/>
      <c r="Q796" s="7"/>
    </row>
    <row r="797" spans="13:17">
      <c r="M797" s="11"/>
      <c r="N797" s="7"/>
      <c r="O797" s="7"/>
      <c r="P797" s="7"/>
      <c r="Q797" s="7"/>
    </row>
    <row r="798" spans="13:17">
      <c r="M798" s="11"/>
      <c r="N798" s="7"/>
      <c r="O798" s="7"/>
      <c r="P798" s="7"/>
      <c r="Q798" s="7"/>
    </row>
    <row r="799" spans="13:17">
      <c r="M799" s="11"/>
      <c r="N799" s="7"/>
      <c r="O799" s="7"/>
      <c r="P799" s="7"/>
      <c r="Q799" s="7"/>
    </row>
    <row r="800" spans="13:17">
      <c r="M800" s="11"/>
      <c r="N800" s="7"/>
      <c r="O800" s="7"/>
      <c r="P800" s="7"/>
      <c r="Q800" s="7"/>
    </row>
    <row r="801" spans="13:17">
      <c r="M801" s="11"/>
      <c r="N801" s="7"/>
      <c r="O801" s="7"/>
      <c r="P801" s="7"/>
      <c r="Q801" s="7"/>
    </row>
    <row r="802" spans="13:17">
      <c r="M802" s="11"/>
      <c r="N802" s="7"/>
      <c r="O802" s="7"/>
      <c r="P802" s="7"/>
      <c r="Q802" s="7"/>
    </row>
    <row r="803" spans="13:17">
      <c r="M803" s="11"/>
      <c r="N803" s="7"/>
      <c r="O803" s="7"/>
      <c r="P803" s="7"/>
      <c r="Q803" s="7"/>
    </row>
    <row r="804" spans="13:17">
      <c r="M804" s="11"/>
      <c r="N804" s="7"/>
      <c r="O804" s="7"/>
      <c r="P804" s="7"/>
      <c r="Q804" s="7"/>
    </row>
    <row r="805" spans="13:17">
      <c r="M805" s="11"/>
      <c r="N805" s="7"/>
      <c r="O805" s="7"/>
      <c r="P805" s="7"/>
      <c r="Q805" s="7"/>
    </row>
    <row r="806" spans="13:17">
      <c r="M806" s="11"/>
      <c r="N806" s="7"/>
      <c r="O806" s="7"/>
      <c r="P806" s="7"/>
      <c r="Q806" s="7"/>
    </row>
    <row r="807" spans="13:17">
      <c r="M807" s="11"/>
      <c r="N807" s="7"/>
      <c r="O807" s="7"/>
      <c r="P807" s="7"/>
      <c r="Q807" s="7"/>
    </row>
    <row r="808" spans="13:17">
      <c r="M808" s="11"/>
      <c r="N808" s="7"/>
      <c r="O808" s="7"/>
      <c r="P808" s="7"/>
      <c r="Q808" s="7"/>
    </row>
    <row r="809" spans="13:17">
      <c r="M809" s="11"/>
      <c r="N809" s="7"/>
      <c r="O809" s="7"/>
      <c r="P809" s="7"/>
      <c r="Q809" s="7"/>
    </row>
    <row r="810" spans="13:17">
      <c r="M810" s="11"/>
      <c r="N810" s="7"/>
      <c r="O810" s="7"/>
      <c r="P810" s="7"/>
      <c r="Q810" s="7"/>
    </row>
    <row r="811" spans="13:17">
      <c r="M811" s="11"/>
      <c r="N811" s="7"/>
      <c r="O811" s="7"/>
      <c r="P811" s="7"/>
      <c r="Q811" s="7"/>
    </row>
    <row r="812" spans="13:17">
      <c r="M812" s="11"/>
      <c r="N812" s="7"/>
      <c r="O812" s="7"/>
      <c r="P812" s="7"/>
      <c r="Q812" s="7"/>
    </row>
    <row r="813" spans="13:17">
      <c r="M813" s="11"/>
      <c r="N813" s="7"/>
      <c r="O813" s="7"/>
      <c r="P813" s="7"/>
      <c r="Q813" s="7"/>
    </row>
    <row r="814" spans="13:17">
      <c r="M814" s="11"/>
      <c r="N814" s="7"/>
      <c r="O814" s="7"/>
      <c r="P814" s="7"/>
      <c r="Q814" s="7"/>
    </row>
    <row r="815" spans="13:17">
      <c r="M815" s="11"/>
      <c r="N815" s="7"/>
      <c r="O815" s="7"/>
      <c r="P815" s="7"/>
      <c r="Q815" s="7"/>
    </row>
    <row r="816" spans="13:17">
      <c r="M816" s="11"/>
      <c r="N816" s="7"/>
      <c r="O816" s="7"/>
      <c r="P816" s="7"/>
      <c r="Q816" s="7"/>
    </row>
    <row r="817" spans="13:17">
      <c r="M817" s="11"/>
      <c r="N817" s="7"/>
      <c r="O817" s="7"/>
      <c r="P817" s="7"/>
      <c r="Q817" s="7"/>
    </row>
    <row r="818" spans="13:17">
      <c r="M818" s="11"/>
      <c r="N818" s="7"/>
      <c r="O818" s="7"/>
      <c r="P818" s="7"/>
      <c r="Q818" s="7"/>
    </row>
    <row r="819" spans="13:17">
      <c r="M819" s="11"/>
      <c r="N819" s="7"/>
      <c r="O819" s="7"/>
      <c r="P819" s="7"/>
      <c r="Q819" s="7"/>
    </row>
    <row r="820" spans="13:17">
      <c r="M820" s="11"/>
      <c r="N820" s="7"/>
      <c r="O820" s="7"/>
      <c r="P820" s="7"/>
      <c r="Q820" s="7"/>
    </row>
    <row r="821" spans="13:17">
      <c r="M821" s="11"/>
      <c r="N821" s="7"/>
      <c r="O821" s="7"/>
      <c r="P821" s="7"/>
      <c r="Q821" s="7"/>
    </row>
    <row r="822" spans="13:17">
      <c r="M822" s="11"/>
      <c r="N822" s="7"/>
      <c r="O822" s="7"/>
      <c r="P822" s="7"/>
      <c r="Q822" s="7"/>
    </row>
    <row r="823" spans="13:17">
      <c r="M823" s="11"/>
      <c r="N823" s="7"/>
      <c r="O823" s="7"/>
      <c r="P823" s="7"/>
      <c r="Q823" s="7"/>
    </row>
    <row r="824" spans="13:17">
      <c r="M824" s="11"/>
      <c r="N824" s="7"/>
      <c r="O824" s="7"/>
      <c r="P824" s="7"/>
      <c r="Q824" s="7"/>
    </row>
    <row r="825" spans="13:17">
      <c r="M825" s="11"/>
      <c r="N825" s="7"/>
      <c r="O825" s="7"/>
      <c r="P825" s="7"/>
      <c r="Q825" s="7"/>
    </row>
    <row r="826" spans="13:17">
      <c r="M826" s="11"/>
      <c r="N826" s="7"/>
      <c r="O826" s="7"/>
      <c r="P826" s="7"/>
      <c r="Q826" s="7"/>
    </row>
    <row r="827" spans="13:17">
      <c r="M827" s="11"/>
      <c r="N827" s="7"/>
      <c r="O827" s="7"/>
      <c r="P827" s="7"/>
      <c r="Q827" s="7"/>
    </row>
    <row r="828" spans="13:17">
      <c r="M828" s="11"/>
      <c r="N828" s="7"/>
      <c r="O828" s="7"/>
      <c r="P828" s="7"/>
      <c r="Q828" s="7"/>
    </row>
    <row r="829" spans="13:17">
      <c r="M829" s="11"/>
      <c r="N829" s="7"/>
      <c r="O829" s="7"/>
      <c r="P829" s="7"/>
      <c r="Q829" s="7"/>
    </row>
    <row r="830" spans="13:17">
      <c r="M830" s="11"/>
      <c r="N830" s="7"/>
      <c r="O830" s="7"/>
      <c r="P830" s="7"/>
      <c r="Q830" s="7"/>
    </row>
    <row r="831" spans="13:17">
      <c r="M831" s="11"/>
      <c r="N831" s="7"/>
      <c r="O831" s="7"/>
      <c r="P831" s="7"/>
      <c r="Q831" s="7"/>
    </row>
    <row r="832" spans="13:17">
      <c r="M832" s="11"/>
      <c r="N832" s="7"/>
      <c r="O832" s="7"/>
      <c r="P832" s="7"/>
      <c r="Q832" s="7"/>
    </row>
    <row r="833" spans="13:17">
      <c r="M833" s="11"/>
      <c r="N833" s="7"/>
      <c r="O833" s="7"/>
      <c r="P833" s="7"/>
      <c r="Q833" s="7"/>
    </row>
    <row r="834" spans="13:17">
      <c r="M834" s="11"/>
      <c r="N834" s="7"/>
      <c r="O834" s="7"/>
      <c r="P834" s="7"/>
      <c r="Q834" s="7"/>
    </row>
    <row r="835" spans="13:17">
      <c r="M835" s="11"/>
      <c r="N835" s="7"/>
      <c r="O835" s="7"/>
      <c r="P835" s="7"/>
      <c r="Q835" s="7"/>
    </row>
    <row r="836" spans="13:17">
      <c r="M836" s="11"/>
      <c r="N836" s="7"/>
      <c r="O836" s="7"/>
      <c r="P836" s="7"/>
      <c r="Q836" s="7"/>
    </row>
    <row r="837" spans="13:17">
      <c r="M837" s="11"/>
      <c r="N837" s="7"/>
      <c r="O837" s="7"/>
      <c r="P837" s="7"/>
      <c r="Q837" s="7"/>
    </row>
    <row r="838" spans="13:17">
      <c r="M838" s="11"/>
      <c r="N838" s="7"/>
      <c r="O838" s="7"/>
      <c r="P838" s="7"/>
      <c r="Q838" s="7"/>
    </row>
    <row r="839" spans="13:17">
      <c r="M839" s="11"/>
      <c r="N839" s="7"/>
      <c r="O839" s="7"/>
      <c r="P839" s="7"/>
      <c r="Q839" s="7"/>
    </row>
    <row r="840" spans="13:17">
      <c r="M840" s="11"/>
      <c r="N840" s="7"/>
      <c r="O840" s="7"/>
      <c r="P840" s="7"/>
      <c r="Q840" s="7"/>
    </row>
    <row r="841" spans="13:17">
      <c r="M841" s="11"/>
      <c r="N841" s="7"/>
      <c r="O841" s="7"/>
      <c r="P841" s="7"/>
      <c r="Q841" s="7"/>
    </row>
    <row r="842" spans="13:17">
      <c r="M842" s="11"/>
      <c r="N842" s="7"/>
      <c r="O842" s="7"/>
      <c r="P842" s="7"/>
      <c r="Q842" s="7"/>
    </row>
    <row r="843" spans="13:17">
      <c r="M843" s="11"/>
      <c r="N843" s="7"/>
      <c r="O843" s="7"/>
      <c r="P843" s="7"/>
      <c r="Q843" s="7"/>
    </row>
    <row r="844" spans="13:17">
      <c r="M844" s="11"/>
      <c r="N844" s="7"/>
      <c r="O844" s="7"/>
      <c r="P844" s="7"/>
      <c r="Q844" s="7"/>
    </row>
    <row r="845" spans="13:17">
      <c r="M845" s="11"/>
      <c r="N845" s="7"/>
      <c r="O845" s="7"/>
      <c r="P845" s="7"/>
      <c r="Q845" s="7"/>
    </row>
    <row r="846" spans="13:17">
      <c r="M846" s="11"/>
      <c r="N846" s="7"/>
      <c r="O846" s="7"/>
      <c r="P846" s="7"/>
      <c r="Q846" s="7"/>
    </row>
    <row r="847" spans="13:17">
      <c r="M847" s="11"/>
      <c r="N847" s="7"/>
      <c r="O847" s="7"/>
      <c r="P847" s="7"/>
      <c r="Q847" s="7"/>
    </row>
    <row r="848" spans="13:17">
      <c r="M848" s="11"/>
      <c r="N848" s="7"/>
      <c r="O848" s="7"/>
      <c r="P848" s="7"/>
      <c r="Q848" s="7"/>
    </row>
    <row r="849" spans="13:17">
      <c r="M849" s="11"/>
      <c r="N849" s="7"/>
      <c r="O849" s="7"/>
      <c r="P849" s="7"/>
      <c r="Q849" s="7"/>
    </row>
    <row r="850" spans="13:17">
      <c r="M850" s="11"/>
      <c r="N850" s="7"/>
      <c r="O850" s="7"/>
      <c r="P850" s="7"/>
      <c r="Q850" s="7"/>
    </row>
    <row r="851" spans="13:17">
      <c r="M851" s="11"/>
      <c r="N851" s="7"/>
      <c r="O851" s="7"/>
      <c r="P851" s="7"/>
      <c r="Q851" s="7"/>
    </row>
    <row r="852" spans="13:17">
      <c r="M852" s="11"/>
      <c r="N852" s="7"/>
      <c r="O852" s="7"/>
      <c r="P852" s="7"/>
      <c r="Q852" s="7"/>
    </row>
    <row r="853" spans="13:17">
      <c r="M853" s="11"/>
      <c r="N853" s="7"/>
      <c r="O853" s="7"/>
      <c r="P853" s="7"/>
      <c r="Q853" s="7"/>
    </row>
    <row r="854" spans="13:17">
      <c r="M854" s="11"/>
      <c r="N854" s="7"/>
      <c r="O854" s="7"/>
      <c r="P854" s="7"/>
      <c r="Q854" s="7"/>
    </row>
    <row r="855" spans="13:17">
      <c r="M855" s="11"/>
      <c r="N855" s="7"/>
      <c r="O855" s="7"/>
      <c r="P855" s="7"/>
      <c r="Q855" s="7"/>
    </row>
    <row r="856" spans="13:17">
      <c r="M856" s="11"/>
      <c r="N856" s="7"/>
      <c r="O856" s="7"/>
      <c r="P856" s="7"/>
      <c r="Q856" s="7"/>
    </row>
    <row r="857" spans="13:17">
      <c r="M857" s="11"/>
      <c r="N857" s="7"/>
      <c r="O857" s="7"/>
      <c r="P857" s="7"/>
      <c r="Q857" s="7"/>
    </row>
    <row r="858" spans="13:17">
      <c r="M858" s="11"/>
      <c r="N858" s="7"/>
      <c r="O858" s="7"/>
      <c r="P858" s="7"/>
      <c r="Q858" s="7"/>
    </row>
    <row r="859" spans="13:17">
      <c r="M859" s="11"/>
      <c r="N859" s="7"/>
      <c r="O859" s="7"/>
      <c r="P859" s="7"/>
      <c r="Q859" s="7"/>
    </row>
    <row r="860" spans="13:17">
      <c r="M860" s="11"/>
      <c r="N860" s="7"/>
      <c r="O860" s="7"/>
      <c r="P860" s="7"/>
      <c r="Q860" s="7"/>
    </row>
    <row r="861" spans="13:17">
      <c r="M861" s="11"/>
      <c r="N861" s="7"/>
      <c r="O861" s="7"/>
      <c r="P861" s="7"/>
      <c r="Q861" s="7"/>
    </row>
    <row r="862" spans="13:17">
      <c r="M862" s="11"/>
      <c r="N862" s="7"/>
      <c r="O862" s="7"/>
      <c r="P862" s="7"/>
      <c r="Q862" s="7"/>
    </row>
    <row r="863" spans="13:17">
      <c r="M863" s="11"/>
      <c r="N863" s="7"/>
      <c r="O863" s="7"/>
      <c r="P863" s="7"/>
      <c r="Q863" s="7"/>
    </row>
    <row r="864" spans="13:17">
      <c r="M864" s="11"/>
      <c r="N864" s="7"/>
      <c r="O864" s="7"/>
      <c r="P864" s="7"/>
      <c r="Q864" s="7"/>
    </row>
    <row r="865" spans="13:17">
      <c r="M865" s="11"/>
      <c r="N865" s="7"/>
      <c r="O865" s="7"/>
      <c r="P865" s="7"/>
      <c r="Q865" s="7"/>
    </row>
    <row r="866" spans="13:17">
      <c r="M866" s="11"/>
      <c r="N866" s="7"/>
      <c r="O866" s="7"/>
      <c r="P866" s="7"/>
      <c r="Q866" s="7"/>
    </row>
    <row r="867" spans="13:17">
      <c r="M867" s="11"/>
      <c r="N867" s="7"/>
      <c r="O867" s="7"/>
      <c r="P867" s="7"/>
      <c r="Q867" s="7"/>
    </row>
    <row r="868" spans="13:17">
      <c r="M868" s="11"/>
      <c r="N868" s="7"/>
      <c r="O868" s="7"/>
      <c r="P868" s="7"/>
      <c r="Q868" s="7"/>
    </row>
    <row r="869" spans="13:17">
      <c r="M869" s="11"/>
      <c r="N869" s="7"/>
      <c r="O869" s="7"/>
      <c r="P869" s="7"/>
      <c r="Q869" s="7"/>
    </row>
    <row r="870" spans="13:17">
      <c r="M870" s="11"/>
      <c r="N870" s="7"/>
      <c r="O870" s="7"/>
      <c r="P870" s="7"/>
      <c r="Q870" s="7"/>
    </row>
    <row r="871" spans="13:17">
      <c r="M871" s="11"/>
      <c r="N871" s="7"/>
      <c r="O871" s="7"/>
      <c r="P871" s="7"/>
      <c r="Q871" s="7"/>
    </row>
    <row r="872" spans="13:17">
      <c r="M872" s="11"/>
      <c r="N872" s="7"/>
      <c r="O872" s="7"/>
      <c r="P872" s="7"/>
      <c r="Q872" s="7"/>
    </row>
    <row r="873" spans="13:17">
      <c r="M873" s="11"/>
      <c r="N873" s="7"/>
      <c r="O873" s="7"/>
      <c r="P873" s="7"/>
      <c r="Q873" s="7"/>
    </row>
    <row r="874" spans="13:17">
      <c r="M874" s="11"/>
      <c r="N874" s="7"/>
      <c r="O874" s="7"/>
      <c r="P874" s="7"/>
      <c r="Q874" s="7"/>
    </row>
    <row r="875" spans="13:17">
      <c r="M875" s="11"/>
      <c r="N875" s="7"/>
      <c r="O875" s="7"/>
      <c r="P875" s="7"/>
      <c r="Q875" s="7"/>
    </row>
    <row r="876" spans="13:17">
      <c r="M876" s="11"/>
      <c r="N876" s="7"/>
      <c r="O876" s="7"/>
      <c r="P876" s="7"/>
      <c r="Q876" s="7"/>
    </row>
    <row r="877" spans="13:17">
      <c r="M877" s="11"/>
      <c r="N877" s="7"/>
      <c r="O877" s="7"/>
      <c r="P877" s="7"/>
      <c r="Q877" s="7"/>
    </row>
    <row r="878" spans="13:17">
      <c r="M878" s="11"/>
      <c r="N878" s="7"/>
      <c r="O878" s="7"/>
      <c r="P878" s="7"/>
      <c r="Q878" s="7"/>
    </row>
    <row r="879" spans="13:17">
      <c r="M879" s="11"/>
      <c r="N879" s="7"/>
      <c r="O879" s="7"/>
      <c r="P879" s="7"/>
      <c r="Q879" s="7"/>
    </row>
    <row r="880" spans="13:17">
      <c r="M880" s="11"/>
      <c r="N880" s="7"/>
      <c r="O880" s="7"/>
      <c r="P880" s="7"/>
      <c r="Q880" s="7"/>
    </row>
    <row r="881" spans="13:17">
      <c r="M881" s="11"/>
      <c r="N881" s="7"/>
      <c r="O881" s="7"/>
      <c r="P881" s="7"/>
      <c r="Q881" s="7"/>
    </row>
    <row r="882" spans="13:17">
      <c r="M882" s="11"/>
      <c r="N882" s="7"/>
      <c r="O882" s="7"/>
      <c r="P882" s="7"/>
      <c r="Q882" s="7"/>
    </row>
    <row r="883" spans="13:17">
      <c r="M883" s="11"/>
      <c r="N883" s="7"/>
      <c r="O883" s="7"/>
      <c r="P883" s="7"/>
      <c r="Q883" s="7"/>
    </row>
    <row r="884" spans="13:17">
      <c r="M884" s="11"/>
      <c r="N884" s="7"/>
      <c r="O884" s="7"/>
      <c r="P884" s="7"/>
      <c r="Q884" s="7"/>
    </row>
    <row r="885" spans="13:17">
      <c r="M885" s="11"/>
      <c r="N885" s="7"/>
      <c r="O885" s="7"/>
      <c r="P885" s="7"/>
      <c r="Q885" s="7"/>
    </row>
    <row r="886" spans="13:17">
      <c r="M886" s="11"/>
      <c r="N886" s="7"/>
      <c r="O886" s="7"/>
      <c r="P886" s="7"/>
      <c r="Q886" s="7"/>
    </row>
    <row r="887" spans="13:17">
      <c r="M887" s="11"/>
      <c r="N887" s="7"/>
      <c r="O887" s="7"/>
      <c r="P887" s="7"/>
      <c r="Q887" s="7"/>
    </row>
    <row r="888" spans="13:17">
      <c r="M888" s="11"/>
      <c r="N888" s="7"/>
      <c r="O888" s="7"/>
      <c r="P888" s="7"/>
      <c r="Q888" s="7"/>
    </row>
    <row r="889" spans="13:17">
      <c r="M889" s="11"/>
      <c r="N889" s="7"/>
      <c r="O889" s="7"/>
      <c r="P889" s="7"/>
      <c r="Q889" s="7"/>
    </row>
    <row r="890" spans="13:17">
      <c r="M890" s="11"/>
      <c r="N890" s="7"/>
      <c r="O890" s="7"/>
      <c r="P890" s="7"/>
      <c r="Q890" s="7"/>
    </row>
    <row r="891" spans="13:17">
      <c r="M891" s="11"/>
      <c r="N891" s="7"/>
      <c r="O891" s="7"/>
      <c r="P891" s="7"/>
      <c r="Q891" s="7"/>
    </row>
    <row r="892" spans="13:17">
      <c r="M892" s="11"/>
      <c r="N892" s="7"/>
      <c r="O892" s="7"/>
      <c r="P892" s="7"/>
      <c r="Q892" s="7"/>
    </row>
    <row r="893" spans="13:17">
      <c r="M893" s="11"/>
      <c r="N893" s="7"/>
      <c r="O893" s="7"/>
      <c r="P893" s="7"/>
      <c r="Q893" s="7"/>
    </row>
    <row r="894" spans="13:17">
      <c r="M894" s="11"/>
      <c r="N894" s="7"/>
      <c r="O894" s="7"/>
      <c r="P894" s="7"/>
      <c r="Q894" s="7"/>
    </row>
    <row r="895" spans="13:17">
      <c r="M895" s="11"/>
      <c r="N895" s="7"/>
      <c r="O895" s="7"/>
      <c r="P895" s="7"/>
      <c r="Q895" s="7"/>
    </row>
    <row r="896" spans="13:17">
      <c r="M896" s="11"/>
      <c r="N896" s="7"/>
      <c r="O896" s="7"/>
      <c r="P896" s="7"/>
      <c r="Q896" s="7"/>
    </row>
    <row r="897" spans="13:17">
      <c r="M897" s="11"/>
      <c r="N897" s="7"/>
      <c r="O897" s="7"/>
      <c r="P897" s="7"/>
      <c r="Q897" s="7"/>
    </row>
    <row r="898" spans="13:17">
      <c r="M898" s="11"/>
      <c r="N898" s="7"/>
      <c r="O898" s="7"/>
      <c r="P898" s="7"/>
      <c r="Q898" s="7"/>
    </row>
    <row r="899" spans="13:17">
      <c r="M899" s="11"/>
      <c r="N899" s="7"/>
      <c r="O899" s="7"/>
      <c r="P899" s="7"/>
      <c r="Q899" s="7"/>
    </row>
    <row r="900" spans="13:17">
      <c r="M900" s="11"/>
      <c r="N900" s="7"/>
      <c r="O900" s="7"/>
      <c r="P900" s="7"/>
      <c r="Q900" s="7"/>
    </row>
    <row r="901" spans="13:17">
      <c r="M901" s="11"/>
      <c r="N901" s="7"/>
      <c r="O901" s="7"/>
      <c r="P901" s="7"/>
      <c r="Q901" s="7"/>
    </row>
    <row r="902" spans="13:17">
      <c r="M902" s="11"/>
      <c r="N902" s="7"/>
      <c r="O902" s="7"/>
      <c r="P902" s="7"/>
      <c r="Q902" s="7"/>
    </row>
    <row r="903" spans="13:17">
      <c r="M903" s="11"/>
      <c r="N903" s="7"/>
      <c r="O903" s="7"/>
      <c r="P903" s="7"/>
      <c r="Q903" s="7"/>
    </row>
    <row r="904" spans="13:17">
      <c r="M904" s="11"/>
      <c r="N904" s="7"/>
      <c r="O904" s="7"/>
      <c r="P904" s="7"/>
      <c r="Q904" s="7"/>
    </row>
    <row r="905" spans="13:17">
      <c r="M905" s="11"/>
      <c r="N905" s="7"/>
      <c r="O905" s="7"/>
      <c r="P905" s="7"/>
      <c r="Q905" s="7"/>
    </row>
    <row r="906" spans="13:17">
      <c r="M906" s="11"/>
      <c r="N906" s="7"/>
      <c r="O906" s="7"/>
      <c r="P906" s="7"/>
      <c r="Q906" s="7"/>
    </row>
    <row r="907" spans="13:17">
      <c r="M907" s="11"/>
      <c r="N907" s="7"/>
      <c r="O907" s="7"/>
      <c r="P907" s="7"/>
      <c r="Q907" s="7"/>
    </row>
    <row r="908" spans="13:17">
      <c r="M908" s="11"/>
      <c r="N908" s="7"/>
      <c r="O908" s="7"/>
      <c r="P908" s="7"/>
      <c r="Q908" s="7"/>
    </row>
    <row r="909" spans="13:17">
      <c r="M909" s="11"/>
      <c r="N909" s="7"/>
      <c r="O909" s="7"/>
      <c r="P909" s="7"/>
      <c r="Q909" s="7"/>
    </row>
    <row r="910" spans="13:17">
      <c r="M910" s="11"/>
      <c r="N910" s="7"/>
      <c r="O910" s="7"/>
      <c r="P910" s="7"/>
      <c r="Q910" s="7"/>
    </row>
    <row r="911" spans="13:17">
      <c r="M911" s="11"/>
      <c r="N911" s="7"/>
      <c r="O911" s="7"/>
      <c r="P911" s="7"/>
      <c r="Q911" s="7"/>
    </row>
    <row r="912" spans="13:17">
      <c r="M912" s="11"/>
      <c r="N912" s="7"/>
      <c r="O912" s="7"/>
      <c r="P912" s="7"/>
      <c r="Q912" s="7"/>
    </row>
    <row r="913" spans="13:17">
      <c r="M913" s="11"/>
      <c r="N913" s="7"/>
      <c r="O913" s="7"/>
      <c r="P913" s="7"/>
      <c r="Q913" s="7"/>
    </row>
    <row r="914" spans="13:17">
      <c r="M914" s="11"/>
      <c r="N914" s="7"/>
      <c r="O914" s="7"/>
      <c r="P914" s="7"/>
      <c r="Q914" s="7"/>
    </row>
    <row r="915" spans="13:17">
      <c r="M915" s="11"/>
      <c r="N915" s="7"/>
      <c r="O915" s="7"/>
      <c r="P915" s="7"/>
      <c r="Q915" s="7"/>
    </row>
    <row r="916" spans="13:17">
      <c r="M916" s="11"/>
      <c r="N916" s="7"/>
      <c r="O916" s="7"/>
      <c r="P916" s="7"/>
      <c r="Q916" s="7"/>
    </row>
    <row r="917" spans="13:17">
      <c r="M917" s="11"/>
      <c r="N917" s="7"/>
      <c r="O917" s="7"/>
      <c r="P917" s="7"/>
      <c r="Q917" s="7"/>
    </row>
    <row r="918" spans="13:17">
      <c r="M918" s="11"/>
      <c r="N918" s="7"/>
      <c r="O918" s="7"/>
      <c r="P918" s="7"/>
      <c r="Q918" s="7"/>
    </row>
    <row r="919" spans="13:17">
      <c r="M919" s="11"/>
      <c r="N919" s="7"/>
      <c r="O919" s="7"/>
      <c r="P919" s="7"/>
      <c r="Q919" s="7"/>
    </row>
    <row r="920" spans="13:17">
      <c r="M920" s="11"/>
      <c r="N920" s="7"/>
      <c r="O920" s="7"/>
      <c r="P920" s="7"/>
      <c r="Q920" s="7"/>
    </row>
    <row r="921" spans="13:17">
      <c r="M921" s="11"/>
      <c r="N921" s="7"/>
      <c r="O921" s="7"/>
      <c r="P921" s="7"/>
      <c r="Q921" s="7"/>
    </row>
    <row r="922" spans="13:17">
      <c r="M922" s="11"/>
      <c r="N922" s="7"/>
      <c r="O922" s="7"/>
      <c r="P922" s="7"/>
      <c r="Q922" s="7"/>
    </row>
    <row r="923" spans="13:17">
      <c r="M923" s="11"/>
      <c r="N923" s="7"/>
      <c r="O923" s="7"/>
      <c r="P923" s="7"/>
      <c r="Q923" s="7"/>
    </row>
    <row r="924" spans="13:17">
      <c r="M924" s="11"/>
      <c r="N924" s="7"/>
      <c r="O924" s="7"/>
      <c r="P924" s="7"/>
      <c r="Q924" s="7"/>
    </row>
    <row r="925" spans="13:17">
      <c r="M925" s="11"/>
      <c r="N925" s="7"/>
      <c r="O925" s="7"/>
      <c r="P925" s="7"/>
      <c r="Q925" s="7"/>
    </row>
    <row r="926" spans="13:17">
      <c r="M926" s="11"/>
      <c r="N926" s="7"/>
      <c r="O926" s="7"/>
      <c r="P926" s="7"/>
      <c r="Q926" s="7"/>
    </row>
    <row r="927" spans="13:17">
      <c r="M927" s="11"/>
      <c r="N927" s="7"/>
      <c r="O927" s="7"/>
      <c r="P927" s="7"/>
      <c r="Q927" s="7"/>
    </row>
    <row r="928" spans="13:17">
      <c r="M928" s="11"/>
      <c r="N928" s="7"/>
      <c r="O928" s="7"/>
      <c r="P928" s="7"/>
      <c r="Q928" s="7"/>
    </row>
    <row r="929" spans="13:17">
      <c r="M929" s="11"/>
      <c r="N929" s="7"/>
      <c r="O929" s="7"/>
      <c r="P929" s="7"/>
      <c r="Q929" s="7"/>
    </row>
    <row r="930" spans="13:17">
      <c r="M930" s="11"/>
      <c r="N930" s="7"/>
      <c r="O930" s="7"/>
      <c r="P930" s="7"/>
      <c r="Q930" s="7"/>
    </row>
    <row r="931" spans="13:17">
      <c r="M931" s="11"/>
      <c r="N931" s="7"/>
      <c r="O931" s="7"/>
      <c r="P931" s="7"/>
      <c r="Q931" s="7"/>
    </row>
    <row r="932" spans="13:17">
      <c r="M932" s="11"/>
      <c r="N932" s="7"/>
      <c r="O932" s="7"/>
      <c r="P932" s="7"/>
      <c r="Q932" s="7"/>
    </row>
    <row r="933" spans="13:17">
      <c r="M933" s="11"/>
      <c r="N933" s="7"/>
      <c r="O933" s="7"/>
      <c r="P933" s="7"/>
      <c r="Q933" s="7"/>
    </row>
    <row r="934" spans="13:17">
      <c r="M934" s="11"/>
      <c r="N934" s="7"/>
      <c r="O934" s="7"/>
      <c r="P934" s="7"/>
      <c r="Q934" s="7"/>
    </row>
    <row r="935" spans="13:17">
      <c r="M935" s="11"/>
      <c r="N935" s="7"/>
      <c r="O935" s="7"/>
      <c r="P935" s="7"/>
      <c r="Q935" s="7"/>
    </row>
    <row r="936" spans="13:17">
      <c r="M936" s="11"/>
      <c r="N936" s="7"/>
      <c r="O936" s="7"/>
      <c r="P936" s="7"/>
      <c r="Q936" s="7"/>
    </row>
    <row r="937" spans="13:17">
      <c r="M937" s="11"/>
      <c r="N937" s="7"/>
      <c r="O937" s="7"/>
      <c r="P937" s="7"/>
      <c r="Q937" s="7"/>
    </row>
    <row r="938" spans="13:17">
      <c r="M938" s="11"/>
      <c r="N938" s="7"/>
      <c r="O938" s="7"/>
      <c r="P938" s="7"/>
      <c r="Q938" s="7"/>
    </row>
    <row r="939" spans="13:17">
      <c r="M939" s="11"/>
      <c r="N939" s="7"/>
      <c r="O939" s="7"/>
      <c r="P939" s="7"/>
      <c r="Q939" s="7"/>
    </row>
    <row r="940" spans="13:17">
      <c r="M940" s="11"/>
      <c r="N940" s="7"/>
      <c r="O940" s="7"/>
      <c r="P940" s="7"/>
      <c r="Q940" s="7"/>
    </row>
    <row r="941" spans="13:17">
      <c r="M941" s="11"/>
      <c r="N941" s="7"/>
      <c r="O941" s="7"/>
      <c r="P941" s="7"/>
      <c r="Q941" s="7"/>
    </row>
    <row r="942" spans="13:17">
      <c r="M942" s="11"/>
      <c r="N942" s="7"/>
      <c r="O942" s="7"/>
      <c r="P942" s="7"/>
      <c r="Q942" s="7"/>
    </row>
    <row r="943" spans="13:17">
      <c r="M943" s="11"/>
      <c r="N943" s="7"/>
      <c r="O943" s="7"/>
      <c r="P943" s="7"/>
      <c r="Q943" s="7"/>
    </row>
    <row r="944" spans="13:17">
      <c r="M944" s="11"/>
      <c r="N944" s="7"/>
      <c r="O944" s="7"/>
      <c r="P944" s="7"/>
      <c r="Q944" s="7"/>
    </row>
    <row r="945" spans="13:17">
      <c r="M945" s="11"/>
      <c r="N945" s="7"/>
      <c r="O945" s="7"/>
      <c r="P945" s="7"/>
      <c r="Q945" s="7"/>
    </row>
    <row r="946" spans="13:17">
      <c r="M946" s="11"/>
      <c r="N946" s="7"/>
      <c r="O946" s="7"/>
      <c r="P946" s="7"/>
      <c r="Q946" s="7"/>
    </row>
    <row r="947" spans="13:17">
      <c r="M947" s="11"/>
      <c r="N947" s="7"/>
      <c r="O947" s="7"/>
      <c r="P947" s="7"/>
      <c r="Q947" s="7"/>
    </row>
    <row r="948" spans="13:17">
      <c r="M948" s="11"/>
      <c r="N948" s="7"/>
      <c r="O948" s="7"/>
      <c r="P948" s="7"/>
      <c r="Q948" s="7"/>
    </row>
    <row r="949" spans="13:17">
      <c r="M949" s="11"/>
      <c r="N949" s="7"/>
      <c r="O949" s="7"/>
      <c r="P949" s="7"/>
      <c r="Q949" s="7"/>
    </row>
    <row r="950" spans="13:17">
      <c r="M950" s="11"/>
      <c r="N950" s="7"/>
      <c r="O950" s="7"/>
      <c r="P950" s="7"/>
      <c r="Q950" s="7"/>
    </row>
    <row r="951" spans="13:17">
      <c r="M951" s="11"/>
      <c r="N951" s="7"/>
      <c r="O951" s="7"/>
      <c r="P951" s="7"/>
      <c r="Q951" s="7"/>
    </row>
    <row r="952" spans="13:17">
      <c r="M952" s="11"/>
      <c r="N952" s="7"/>
      <c r="O952" s="7"/>
      <c r="P952" s="7"/>
      <c r="Q952" s="7"/>
    </row>
    <row r="953" spans="13:17">
      <c r="M953" s="11"/>
      <c r="N953" s="7"/>
      <c r="O953" s="7"/>
      <c r="P953" s="7"/>
      <c r="Q953" s="7"/>
    </row>
    <row r="954" spans="13:17">
      <c r="M954" s="11"/>
      <c r="N954" s="7"/>
      <c r="O954" s="7"/>
      <c r="P954" s="7"/>
      <c r="Q954" s="7"/>
    </row>
    <row r="955" spans="13:17">
      <c r="M955" s="11"/>
      <c r="N955" s="7"/>
      <c r="O955" s="7"/>
      <c r="P955" s="7"/>
      <c r="Q955" s="7"/>
    </row>
    <row r="956" spans="13:17">
      <c r="M956" s="11"/>
      <c r="N956" s="7"/>
      <c r="O956" s="7"/>
      <c r="P956" s="7"/>
      <c r="Q956" s="7"/>
    </row>
    <row r="957" spans="13:17">
      <c r="M957" s="11"/>
      <c r="N957" s="7"/>
      <c r="O957" s="7"/>
      <c r="P957" s="7"/>
      <c r="Q957" s="7"/>
    </row>
    <row r="958" spans="13:17">
      <c r="N958" s="7"/>
      <c r="O958" s="7"/>
      <c r="P958" s="7"/>
      <c r="Q958" s="7"/>
    </row>
    <row r="959" spans="13:17">
      <c r="N959" s="7"/>
      <c r="O959" s="7"/>
      <c r="P959" s="7"/>
      <c r="Q959" s="7"/>
    </row>
    <row r="960" spans="13:17">
      <c r="N960" s="7"/>
      <c r="O960" s="7"/>
      <c r="P960" s="7"/>
      <c r="Q960" s="7"/>
    </row>
    <row r="961" spans="14:17">
      <c r="N961" s="7"/>
      <c r="O961" s="7"/>
      <c r="P961" s="7"/>
      <c r="Q961" s="7"/>
    </row>
    <row r="962" spans="14:17">
      <c r="N962" s="7"/>
      <c r="O962" s="7"/>
      <c r="P962" s="7"/>
      <c r="Q962" s="7"/>
    </row>
    <row r="963" spans="14:17">
      <c r="N963" s="7"/>
      <c r="O963" s="7"/>
      <c r="P963" s="7"/>
      <c r="Q963" s="7"/>
    </row>
    <row r="964" spans="14:17">
      <c r="N964" s="7"/>
      <c r="O964" s="7"/>
      <c r="P964" s="7"/>
      <c r="Q964" s="7"/>
    </row>
    <row r="965" spans="14:17">
      <c r="N965" s="7"/>
      <c r="O965" s="7"/>
      <c r="P965" s="7"/>
      <c r="Q965" s="7"/>
    </row>
    <row r="966" spans="14:17">
      <c r="N966" s="7"/>
      <c r="O966" s="7"/>
      <c r="P966" s="7"/>
      <c r="Q966" s="7"/>
    </row>
    <row r="967" spans="14:17">
      <c r="N967" s="7"/>
      <c r="O967" s="7"/>
      <c r="P967" s="7"/>
      <c r="Q967" s="7"/>
    </row>
    <row r="968" spans="14:17">
      <c r="N968" s="7"/>
      <c r="O968" s="7"/>
      <c r="P968" s="7"/>
      <c r="Q968" s="7"/>
    </row>
    <row r="969" spans="14:17">
      <c r="N969" s="7"/>
      <c r="O969" s="7"/>
      <c r="P969" s="7"/>
      <c r="Q969" s="7"/>
    </row>
    <row r="970" spans="14:17">
      <c r="N970" s="7"/>
      <c r="O970" s="7"/>
      <c r="P970" s="7"/>
      <c r="Q970" s="7"/>
    </row>
    <row r="971" spans="14:17">
      <c r="N971" s="7"/>
      <c r="O971" s="7"/>
      <c r="P971" s="7"/>
      <c r="Q971" s="7"/>
    </row>
    <row r="972" spans="14:17">
      <c r="N972" s="7"/>
      <c r="O972" s="7"/>
      <c r="P972" s="7"/>
      <c r="Q972" s="7"/>
    </row>
    <row r="973" spans="14:17">
      <c r="N973" s="7"/>
      <c r="O973" s="7"/>
      <c r="P973" s="7"/>
      <c r="Q973" s="7"/>
    </row>
    <row r="974" spans="14:17">
      <c r="N974" s="7"/>
      <c r="O974" s="7"/>
      <c r="P974" s="7"/>
      <c r="Q974" s="7"/>
    </row>
    <row r="975" spans="14:17">
      <c r="N975" s="7"/>
      <c r="O975" s="7"/>
      <c r="P975" s="7"/>
      <c r="Q975" s="7"/>
    </row>
    <row r="976" spans="14:17">
      <c r="N976" s="7"/>
      <c r="O976" s="7"/>
      <c r="P976" s="7"/>
      <c r="Q976" s="7"/>
    </row>
    <row r="977" spans="14:17">
      <c r="N977" s="7"/>
      <c r="O977" s="7"/>
      <c r="P977" s="7"/>
      <c r="Q977" s="7"/>
    </row>
    <row r="978" spans="14:17">
      <c r="N978" s="7"/>
      <c r="O978" s="7"/>
      <c r="P978" s="7"/>
      <c r="Q978" s="7"/>
    </row>
    <row r="979" spans="14:17">
      <c r="N979" s="7"/>
      <c r="O979" s="7"/>
      <c r="P979" s="7"/>
      <c r="Q979" s="7"/>
    </row>
  </sheetData>
  <autoFilter ref="A4:FI8"/>
  <mergeCells count="5">
    <mergeCell ref="H3:J3"/>
    <mergeCell ref="K3:M3"/>
    <mergeCell ref="N3:S3"/>
    <mergeCell ref="A1:J1"/>
    <mergeCell ref="AG3:AL3"/>
  </mergeCells>
  <phoneticPr fontId="12" type="noConversion"/>
  <conditionalFormatting sqref="E9:E1048576 E4">
    <cfRule type="duplicateValues" dxfId="12" priority="24"/>
  </conditionalFormatting>
  <conditionalFormatting sqref="E8">
    <cfRule type="duplicateValues" dxfId="11" priority="17"/>
  </conditionalFormatting>
  <conditionalFormatting sqref="M8">
    <cfRule type="iconSet" priority="13">
      <iconSet iconSet="3Symbols">
        <cfvo type="percent" val="0"/>
        <cfvo type="formula" val="$G$3*0.8"/>
        <cfvo type="formula" val="$G$3"/>
      </iconSet>
    </cfRule>
  </conditionalFormatting>
  <conditionalFormatting sqref="T5:AF7">
    <cfRule type="expression" dxfId="10" priority="8">
      <formula>AND(T5&lt;&gt;"", T5=0)</formula>
    </cfRule>
  </conditionalFormatting>
  <conditionalFormatting sqref="T5:AG7">
    <cfRule type="expression" dxfId="9" priority="9">
      <formula>AND(T5&lt;&gt;"", T5&gt;0)</formula>
    </cfRule>
  </conditionalFormatting>
  <conditionalFormatting sqref="AG5:AL7">
    <cfRule type="expression" dxfId="8" priority="10">
      <formula>AND(AG5&lt;&gt;"",AG5&gt;0)</formula>
    </cfRule>
  </conditionalFormatting>
  <conditionalFormatting sqref="E5:E7">
    <cfRule type="duplicateValues" dxfId="7" priority="28"/>
  </conditionalFormatting>
  <conditionalFormatting sqref="M5:M7">
    <cfRule type="iconSet" priority="29">
      <iconSet iconSet="3Symbols">
        <cfvo type="percent" val="0"/>
        <cfvo type="formula" val="$G$3*0.8"/>
        <cfvo type="formula" val="$G$3"/>
      </iconSet>
    </cfRule>
  </conditionalFormatting>
  <conditionalFormatting sqref="A3:C3">
    <cfRule type="duplicateValues" dxfId="6" priority="5"/>
  </conditionalFormatting>
  <conditionalFormatting sqref="M9:M957">
    <cfRule type="iconSet" priority="30">
      <iconSet iconSet="3Symbols">
        <cfvo type="percent" val="0"/>
        <cfvo type="formula" val="$G$3*0.8"/>
        <cfvo type="formula" val="$G$3"/>
      </iconSet>
    </cfRule>
  </conditionalFormatting>
  <pageMargins left="0.7" right="0.7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14"/>
  <sheetViews>
    <sheetView showGridLines="0" zoomScale="85" zoomScaleNormal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19" sqref="D19"/>
    </sheetView>
  </sheetViews>
  <sheetFormatPr defaultRowHeight="15"/>
  <cols>
    <col min="1" max="1" width="9.42578125" bestFit="1" customWidth="1"/>
    <col min="2" max="2" width="10.85546875" bestFit="1" customWidth="1"/>
    <col min="3" max="3" width="13.7109375" bestFit="1" customWidth="1"/>
    <col min="4" max="4" width="14.42578125" bestFit="1" customWidth="1"/>
    <col min="5" max="5" width="10.5703125" style="4" bestFit="1" customWidth="1"/>
    <col min="6" max="18" width="5.140625" customWidth="1"/>
    <col min="19" max="19" width="6.5703125" bestFit="1" customWidth="1"/>
    <col min="20" max="52" width="5.140625" customWidth="1"/>
  </cols>
  <sheetData>
    <row r="1" spans="1:19" ht="33.75" customHeight="1">
      <c r="A1" s="91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19">
      <c r="A2" s="70" t="s">
        <v>53</v>
      </c>
      <c r="B2" t="s">
        <v>54</v>
      </c>
      <c r="C2" s="5"/>
      <c r="E2"/>
    </row>
    <row r="3" spans="1:19">
      <c r="A3" s="70" t="s">
        <v>55</v>
      </c>
      <c r="B3" s="52" t="s">
        <v>95</v>
      </c>
      <c r="C3" s="5"/>
      <c r="E3"/>
    </row>
    <row r="4" spans="1:19" ht="4.5" customHeight="1"/>
    <row r="5" spans="1:19" ht="15" customHeight="1">
      <c r="A5" s="88" t="s">
        <v>83</v>
      </c>
      <c r="B5" s="88" t="s">
        <v>56</v>
      </c>
      <c r="C5" s="88" t="s">
        <v>132</v>
      </c>
      <c r="D5" s="88" t="s">
        <v>201</v>
      </c>
      <c r="E5" s="89" t="s">
        <v>57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5</v>
      </c>
      <c r="N5" s="26" t="s">
        <v>6</v>
      </c>
      <c r="O5" s="26" t="s">
        <v>7</v>
      </c>
      <c r="P5" s="26" t="s">
        <v>8</v>
      </c>
      <c r="Q5" s="47" t="s">
        <v>9</v>
      </c>
      <c r="R5" s="47" t="s">
        <v>10</v>
      </c>
      <c r="S5" s="90" t="s">
        <v>58</v>
      </c>
    </row>
    <row r="6" spans="1:19" ht="15" customHeight="1">
      <c r="A6" s="88"/>
      <c r="B6" s="88"/>
      <c r="C6" s="88"/>
      <c r="D6" s="88"/>
      <c r="E6" s="89"/>
      <c r="F6" s="26" t="s">
        <v>59</v>
      </c>
      <c r="G6" s="26" t="s">
        <v>60</v>
      </c>
      <c r="H6" s="26" t="s">
        <v>61</v>
      </c>
      <c r="I6" s="26" t="s">
        <v>62</v>
      </c>
      <c r="J6" s="26" t="s">
        <v>63</v>
      </c>
      <c r="K6" s="26" t="s">
        <v>64</v>
      </c>
      <c r="L6" s="26" t="s">
        <v>65</v>
      </c>
      <c r="M6" s="26" t="s">
        <v>66</v>
      </c>
      <c r="N6" s="26" t="s">
        <v>67</v>
      </c>
      <c r="O6" s="26" t="s">
        <v>68</v>
      </c>
      <c r="P6" s="26" t="s">
        <v>69</v>
      </c>
      <c r="Q6" s="47" t="s">
        <v>94</v>
      </c>
      <c r="R6" s="47" t="s">
        <v>96</v>
      </c>
      <c r="S6" s="90" t="s">
        <v>58</v>
      </c>
    </row>
    <row r="7" spans="1:19">
      <c r="A7" s="24" t="s">
        <v>129</v>
      </c>
      <c r="B7" s="24" t="s">
        <v>117</v>
      </c>
      <c r="C7" s="31" t="s">
        <v>131</v>
      </c>
      <c r="D7" s="31" t="s">
        <v>123</v>
      </c>
      <c r="E7" s="25">
        <v>217273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31"/>
      <c r="R7" s="31"/>
      <c r="S7" s="24">
        <f>SUM(F7:R7)</f>
        <v>0</v>
      </c>
    </row>
    <row r="8" spans="1:19">
      <c r="A8" s="24" t="s">
        <v>130</v>
      </c>
      <c r="B8" s="24" t="s">
        <v>118</v>
      </c>
      <c r="C8" s="31" t="s">
        <v>131</v>
      </c>
      <c r="D8" s="31" t="s">
        <v>124</v>
      </c>
      <c r="E8" s="25">
        <v>1116000</v>
      </c>
      <c r="F8" s="24"/>
      <c r="G8" s="24"/>
      <c r="H8" s="24"/>
      <c r="I8" s="24"/>
      <c r="J8" s="24"/>
      <c r="K8" s="24"/>
      <c r="L8" s="24">
        <v>2</v>
      </c>
      <c r="M8" s="24"/>
      <c r="N8" s="24">
        <v>2</v>
      </c>
      <c r="O8" s="24"/>
      <c r="P8" s="24"/>
      <c r="Q8" s="31"/>
      <c r="R8" s="31"/>
      <c r="S8" s="24">
        <f t="shared" ref="S8:S12" si="0">SUM(F8:R8)</f>
        <v>4</v>
      </c>
    </row>
    <row r="9" spans="1:19">
      <c r="A9" s="24" t="s">
        <v>129</v>
      </c>
      <c r="B9" s="24" t="s">
        <v>119</v>
      </c>
      <c r="C9" s="31" t="s">
        <v>131</v>
      </c>
      <c r="D9" s="31" t="s">
        <v>125</v>
      </c>
      <c r="E9" s="25">
        <v>926100</v>
      </c>
      <c r="F9" s="24"/>
      <c r="G9" s="24"/>
      <c r="H9" s="24"/>
      <c r="I9" s="24"/>
      <c r="J9" s="24"/>
      <c r="K9" s="24">
        <v>2</v>
      </c>
      <c r="L9" s="24"/>
      <c r="M9" s="24"/>
      <c r="N9" s="24"/>
      <c r="O9" s="24"/>
      <c r="P9" s="24">
        <v>3</v>
      </c>
      <c r="Q9" s="31"/>
      <c r="R9" s="31"/>
      <c r="S9" s="24">
        <f t="shared" si="0"/>
        <v>5</v>
      </c>
    </row>
    <row r="10" spans="1:19">
      <c r="A10" s="24" t="s">
        <v>129</v>
      </c>
      <c r="B10" s="24" t="s">
        <v>120</v>
      </c>
      <c r="C10" s="31" t="s">
        <v>131</v>
      </c>
      <c r="D10" s="31" t="s">
        <v>126</v>
      </c>
      <c r="E10" s="25">
        <v>390000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31"/>
      <c r="R10" s="31"/>
      <c r="S10" s="24">
        <f t="shared" si="0"/>
        <v>0</v>
      </c>
    </row>
    <row r="11" spans="1:19">
      <c r="A11" s="24" t="s">
        <v>130</v>
      </c>
      <c r="B11" s="24" t="s">
        <v>121</v>
      </c>
      <c r="C11" s="31" t="s">
        <v>131</v>
      </c>
      <c r="D11" s="31" t="s">
        <v>127</v>
      </c>
      <c r="E11" s="25">
        <v>444545</v>
      </c>
      <c r="F11" s="24"/>
      <c r="G11" s="24">
        <v>1</v>
      </c>
      <c r="H11" s="24"/>
      <c r="I11" s="24">
        <v>2</v>
      </c>
      <c r="J11" s="24"/>
      <c r="K11" s="24"/>
      <c r="L11" s="24"/>
      <c r="M11" s="24">
        <v>2</v>
      </c>
      <c r="N11" s="24"/>
      <c r="O11" s="24"/>
      <c r="P11" s="24"/>
      <c r="Q11" s="31">
        <v>1</v>
      </c>
      <c r="R11" s="31"/>
      <c r="S11" s="24">
        <f t="shared" si="0"/>
        <v>6</v>
      </c>
    </row>
    <row r="12" spans="1:19">
      <c r="A12" s="24" t="s">
        <v>130</v>
      </c>
      <c r="B12" s="24" t="s">
        <v>122</v>
      </c>
      <c r="C12" s="31" t="s">
        <v>131</v>
      </c>
      <c r="D12" s="31" t="s">
        <v>128</v>
      </c>
      <c r="E12" s="25">
        <v>453636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31"/>
      <c r="R12" s="31"/>
      <c r="S12" s="24">
        <f t="shared" si="0"/>
        <v>0</v>
      </c>
    </row>
    <row r="13" spans="1:19">
      <c r="A13" s="31"/>
      <c r="B13" s="31"/>
      <c r="C13" s="31"/>
      <c r="D13" s="31"/>
      <c r="E13" s="32"/>
      <c r="F13" s="33">
        <f t="shared" ref="F13:S13" si="1">SUM(F7:F12)</f>
        <v>0</v>
      </c>
      <c r="G13" s="33">
        <f t="shared" si="1"/>
        <v>1</v>
      </c>
      <c r="H13" s="33">
        <f t="shared" si="1"/>
        <v>0</v>
      </c>
      <c r="I13" s="33">
        <f t="shared" si="1"/>
        <v>2</v>
      </c>
      <c r="J13" s="33">
        <f t="shared" si="1"/>
        <v>0</v>
      </c>
      <c r="K13" s="33">
        <f t="shared" si="1"/>
        <v>2</v>
      </c>
      <c r="L13" s="33">
        <f t="shared" si="1"/>
        <v>2</v>
      </c>
      <c r="M13" s="33">
        <f t="shared" si="1"/>
        <v>2</v>
      </c>
      <c r="N13" s="33">
        <f t="shared" si="1"/>
        <v>2</v>
      </c>
      <c r="O13" s="33">
        <f t="shared" si="1"/>
        <v>0</v>
      </c>
      <c r="P13" s="33">
        <f t="shared" si="1"/>
        <v>3</v>
      </c>
      <c r="Q13" s="33">
        <f t="shared" si="1"/>
        <v>1</v>
      </c>
      <c r="R13" s="33">
        <f t="shared" si="1"/>
        <v>0</v>
      </c>
      <c r="S13" s="33">
        <f t="shared" si="1"/>
        <v>15</v>
      </c>
    </row>
    <row r="14" spans="1:19">
      <c r="E14"/>
    </row>
  </sheetData>
  <mergeCells count="7">
    <mergeCell ref="A5:A6"/>
    <mergeCell ref="E5:E6"/>
    <mergeCell ref="S5:S6"/>
    <mergeCell ref="D5:D6"/>
    <mergeCell ref="A1:S1"/>
    <mergeCell ref="B5:B6"/>
    <mergeCell ref="C5:C6"/>
  </mergeCells>
  <conditionalFormatting sqref="A5:A6 E5">
    <cfRule type="duplicateValues" dxfId="5" priority="7"/>
  </conditionalFormatting>
  <conditionalFormatting sqref="A5 E5">
    <cfRule type="duplicateValues" dxfId="4" priority="8"/>
  </conditionalFormatting>
  <conditionalFormatting sqref="D5:D6">
    <cfRule type="duplicateValues" dxfId="3" priority="3"/>
  </conditionalFormatting>
  <conditionalFormatting sqref="D5">
    <cfRule type="duplicateValues" dxfId="2" priority="4"/>
  </conditionalFormatting>
  <conditionalFormatting sqref="B5:C6">
    <cfRule type="duplicateValues" dxfId="1" priority="1"/>
  </conditionalFormatting>
  <conditionalFormatting sqref="B5:C5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M30"/>
  <sheetViews>
    <sheetView showGridLines="0" zoomScale="55" zoomScaleNormal="55" workbookViewId="0">
      <pane xSplit="7" ySplit="6" topLeftCell="H7" activePane="bottomRight" state="frozen"/>
      <selection pane="topRight" activeCell="K1" sqref="K1"/>
      <selection pane="bottomLeft" activeCell="A6" sqref="A6"/>
      <selection pane="bottomRight" activeCell="J35" sqref="J35"/>
    </sheetView>
  </sheetViews>
  <sheetFormatPr defaultColWidth="8.7109375" defaultRowHeight="15"/>
  <cols>
    <col min="1" max="1" width="8.7109375" style="19" customWidth="1"/>
    <col min="2" max="3" width="13.85546875" style="19" customWidth="1"/>
    <col min="4" max="4" width="10.42578125" style="19" customWidth="1"/>
    <col min="5" max="5" width="17.85546875" style="19" customWidth="1"/>
    <col min="6" max="6" width="11.85546875" style="19" customWidth="1"/>
    <col min="7" max="7" width="28.42578125" style="19" customWidth="1"/>
    <col min="8" max="35" width="10" style="19" customWidth="1"/>
    <col min="36" max="39" width="14" style="19" customWidth="1"/>
    <col min="40" max="16384" width="8.7109375" style="19"/>
  </cols>
  <sheetData>
    <row r="1" spans="1:39" ht="39.4" customHeight="1">
      <c r="A1" s="104" t="s">
        <v>70</v>
      </c>
      <c r="B1" s="104"/>
      <c r="C1" s="104"/>
      <c r="D1" s="104"/>
      <c r="E1" s="104"/>
      <c r="F1" s="104"/>
      <c r="G1" s="104"/>
    </row>
    <row r="2" spans="1:39" s="20" customFormat="1">
      <c r="A2" s="19"/>
      <c r="B2" s="19"/>
      <c r="C2" s="19"/>
      <c r="D2" s="19"/>
      <c r="E2" s="19"/>
      <c r="F2" s="19"/>
      <c r="G2" s="19"/>
      <c r="H2" s="95" t="s">
        <v>148</v>
      </c>
      <c r="I2" s="96"/>
      <c r="J2" s="96"/>
      <c r="K2" s="96"/>
      <c r="L2" s="96"/>
      <c r="M2" s="96"/>
      <c r="N2" s="96"/>
      <c r="O2" s="97"/>
      <c r="P2" s="98" t="s">
        <v>147</v>
      </c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100"/>
      <c r="AJ2" s="41"/>
      <c r="AK2" s="41"/>
      <c r="AL2" s="41"/>
      <c r="AM2" s="41"/>
    </row>
    <row r="3" spans="1:39" s="20" customFormat="1">
      <c r="A3" s="19"/>
      <c r="B3" s="19"/>
      <c r="C3" s="19"/>
      <c r="D3" s="19"/>
      <c r="E3" s="19"/>
      <c r="F3" s="19"/>
      <c r="G3" s="19"/>
      <c r="H3" s="95" t="s">
        <v>133</v>
      </c>
      <c r="I3" s="97" t="s">
        <v>33</v>
      </c>
      <c r="J3" s="95" t="s">
        <v>134</v>
      </c>
      <c r="K3" s="97" t="s">
        <v>34</v>
      </c>
      <c r="L3" s="95" t="s">
        <v>135</v>
      </c>
      <c r="M3" s="97" t="s">
        <v>31</v>
      </c>
      <c r="N3" s="95" t="s">
        <v>136</v>
      </c>
      <c r="O3" s="97" t="s">
        <v>32</v>
      </c>
      <c r="P3" s="94" t="s">
        <v>137</v>
      </c>
      <c r="Q3" s="94" t="s">
        <v>35</v>
      </c>
      <c r="R3" s="94" t="s">
        <v>138</v>
      </c>
      <c r="S3" s="94" t="s">
        <v>36</v>
      </c>
      <c r="T3" s="94" t="s">
        <v>139</v>
      </c>
      <c r="U3" s="94" t="s">
        <v>38</v>
      </c>
      <c r="V3" s="94" t="s">
        <v>140</v>
      </c>
      <c r="W3" s="94" t="s">
        <v>37</v>
      </c>
      <c r="X3" s="94" t="s">
        <v>141</v>
      </c>
      <c r="Y3" s="94" t="s">
        <v>39</v>
      </c>
      <c r="Z3" s="94" t="s">
        <v>142</v>
      </c>
      <c r="AA3" s="94" t="s">
        <v>40</v>
      </c>
      <c r="AB3" s="94" t="s">
        <v>143</v>
      </c>
      <c r="AC3" s="94" t="s">
        <v>42</v>
      </c>
      <c r="AD3" s="94" t="s">
        <v>144</v>
      </c>
      <c r="AE3" s="94" t="s">
        <v>41</v>
      </c>
      <c r="AF3" s="94" t="s">
        <v>145</v>
      </c>
      <c r="AG3" s="94" t="s">
        <v>43</v>
      </c>
      <c r="AH3" s="94" t="s">
        <v>146</v>
      </c>
      <c r="AI3" s="94" t="s">
        <v>44</v>
      </c>
      <c r="AJ3" s="41">
        <v>14</v>
      </c>
      <c r="AK3" s="41"/>
      <c r="AL3" s="41"/>
      <c r="AM3" s="41"/>
    </row>
    <row r="4" spans="1:39" s="20" customFormat="1">
      <c r="A4" s="101" t="s">
        <v>13</v>
      </c>
      <c r="B4" s="92" t="s">
        <v>72</v>
      </c>
      <c r="C4" s="92" t="s">
        <v>159</v>
      </c>
      <c r="D4" s="92" t="s">
        <v>71</v>
      </c>
      <c r="E4" s="92" t="s">
        <v>73</v>
      </c>
      <c r="F4" s="103" t="s">
        <v>74</v>
      </c>
      <c r="G4" s="103" t="s">
        <v>75</v>
      </c>
      <c r="H4" s="73" t="s">
        <v>151</v>
      </c>
      <c r="I4" s="73" t="s">
        <v>152</v>
      </c>
      <c r="J4" s="73" t="s">
        <v>151</v>
      </c>
      <c r="K4" s="73" t="s">
        <v>152</v>
      </c>
      <c r="L4" s="73" t="s">
        <v>151</v>
      </c>
      <c r="M4" s="73" t="s">
        <v>152</v>
      </c>
      <c r="N4" s="73" t="s">
        <v>151</v>
      </c>
      <c r="O4" s="73" t="s">
        <v>152</v>
      </c>
      <c r="P4" s="77" t="s">
        <v>151</v>
      </c>
      <c r="Q4" s="77" t="s">
        <v>152</v>
      </c>
      <c r="R4" s="77" t="s">
        <v>151</v>
      </c>
      <c r="S4" s="77" t="s">
        <v>152</v>
      </c>
      <c r="T4" s="77" t="s">
        <v>151</v>
      </c>
      <c r="U4" s="77" t="s">
        <v>152</v>
      </c>
      <c r="V4" s="77" t="s">
        <v>151</v>
      </c>
      <c r="W4" s="77" t="s">
        <v>152</v>
      </c>
      <c r="X4" s="77" t="s">
        <v>151</v>
      </c>
      <c r="Y4" s="77" t="s">
        <v>152</v>
      </c>
      <c r="Z4" s="77" t="s">
        <v>151</v>
      </c>
      <c r="AA4" s="77" t="s">
        <v>152</v>
      </c>
      <c r="AB4" s="77" t="s">
        <v>151</v>
      </c>
      <c r="AC4" s="77" t="s">
        <v>152</v>
      </c>
      <c r="AD4" s="77" t="s">
        <v>151</v>
      </c>
      <c r="AE4" s="77" t="s">
        <v>152</v>
      </c>
      <c r="AF4" s="77" t="s">
        <v>151</v>
      </c>
      <c r="AG4" s="77" t="s">
        <v>152</v>
      </c>
      <c r="AH4" s="77" t="s">
        <v>151</v>
      </c>
      <c r="AI4" s="77" t="s">
        <v>152</v>
      </c>
      <c r="AJ4" s="41"/>
      <c r="AK4" s="41"/>
      <c r="AL4" s="41"/>
      <c r="AM4" s="41"/>
    </row>
    <row r="5" spans="1:39" s="20" customFormat="1">
      <c r="A5" s="102"/>
      <c r="B5" s="93"/>
      <c r="C5" s="93"/>
      <c r="D5" s="93"/>
      <c r="E5" s="93"/>
      <c r="F5" s="103" t="s">
        <v>74</v>
      </c>
      <c r="G5" s="103"/>
      <c r="H5" s="73">
        <f>COUNTIF(H7:H12,"&gt;0")</f>
        <v>1</v>
      </c>
      <c r="I5" s="73">
        <f>COUNTIF(I7:I12,"=0")</f>
        <v>6</v>
      </c>
      <c r="J5" s="73">
        <f>COUNTIF(J7:J12,"&gt;0")</f>
        <v>0</v>
      </c>
      <c r="K5" s="73">
        <f>COUNTIF(K7:K12,"=0")</f>
        <v>6</v>
      </c>
      <c r="L5" s="73">
        <f>COUNTIF(L7:L12,"&gt;0")</f>
        <v>0</v>
      </c>
      <c r="M5" s="73">
        <f>COUNTIF(M7:M12,"=0")</f>
        <v>6</v>
      </c>
      <c r="N5" s="73">
        <f>COUNTIF(N7:N12,"&gt;0")</f>
        <v>6</v>
      </c>
      <c r="O5" s="73">
        <f>COUNTIF(O7:O12,"=0")</f>
        <v>1</v>
      </c>
      <c r="P5" s="77">
        <f>COUNTIF(P7:P12,"&gt;0")</f>
        <v>5</v>
      </c>
      <c r="Q5" s="77">
        <f>COUNTIF(Q7:Q12,"=0")</f>
        <v>2</v>
      </c>
      <c r="R5" s="77">
        <f>COUNTIF(R7:R12,"&gt;0")</f>
        <v>0</v>
      </c>
      <c r="S5" s="77">
        <f>COUNTIF(S7:S12,"=0")</f>
        <v>6</v>
      </c>
      <c r="T5" s="77">
        <f>COUNTIF(T7:T12,"&gt;0")</f>
        <v>0</v>
      </c>
      <c r="U5" s="77">
        <f>COUNTIF(U7:U12,"=0")</f>
        <v>6</v>
      </c>
      <c r="V5" s="77">
        <f>COUNTIF(V7:V12,"&gt;0")</f>
        <v>0</v>
      </c>
      <c r="W5" s="77">
        <f>COUNTIF(W7:W12,"=0")</f>
        <v>6</v>
      </c>
      <c r="X5" s="77">
        <f>COUNTIF(X7:X12,"&gt;0")</f>
        <v>2</v>
      </c>
      <c r="Y5" s="77">
        <f>COUNTIF(Y7:Y12,"=0")</f>
        <v>6</v>
      </c>
      <c r="Z5" s="77">
        <f>COUNTIF(Z7:Z12,"&gt;0")</f>
        <v>0</v>
      </c>
      <c r="AA5" s="77">
        <f>COUNTIF(AA7:AA12,"=0")</f>
        <v>6</v>
      </c>
      <c r="AB5" s="77">
        <f>COUNTIF(AB7:AB12,"&gt;0")</f>
        <v>0</v>
      </c>
      <c r="AC5" s="77">
        <f>COUNTIF(AC7:AC12,"=0")</f>
        <v>6</v>
      </c>
      <c r="AD5" s="77">
        <f>COUNTIF(AD7:AD12,"&gt;0")</f>
        <v>1</v>
      </c>
      <c r="AE5" s="77">
        <f>COUNTIF(AE7:AE12,"=0")</f>
        <v>5</v>
      </c>
      <c r="AF5" s="77">
        <f>COUNTIF(AF7:AF12,"&gt;0")</f>
        <v>0</v>
      </c>
      <c r="AG5" s="77">
        <f>COUNTIF(AG7:AG12,"=0")</f>
        <v>6</v>
      </c>
      <c r="AH5" s="77">
        <f>COUNTIF(AH7:AH12,"&gt;0")</f>
        <v>0</v>
      </c>
      <c r="AI5" s="77">
        <f>COUNTIF(AI7:AI12,"=0")</f>
        <v>4</v>
      </c>
      <c r="AJ5" s="80" t="s">
        <v>149</v>
      </c>
      <c r="AK5" s="80" t="s">
        <v>150</v>
      </c>
      <c r="AL5" s="48" t="s">
        <v>76</v>
      </c>
      <c r="AM5" s="48" t="s">
        <v>77</v>
      </c>
    </row>
    <row r="6" spans="1:39" s="21" customFormat="1">
      <c r="A6" s="42"/>
      <c r="B6" s="43"/>
      <c r="C6" s="43"/>
      <c r="D6" s="43"/>
      <c r="E6" s="43"/>
      <c r="F6" s="43"/>
      <c r="G6" s="43"/>
      <c r="H6" s="74">
        <f>H5/COUNTA(G7:G12)</f>
        <v>0.16666666666666666</v>
      </c>
      <c r="I6" s="74">
        <f>I5/COUNTA(G7:G12)</f>
        <v>1</v>
      </c>
      <c r="J6" s="74">
        <f>J5/COUNTA(G7:G12)</f>
        <v>0</v>
      </c>
      <c r="K6" s="74">
        <f>K5/COUNTA(G7:G12)</f>
        <v>1</v>
      </c>
      <c r="L6" s="74">
        <f>L5/COUNTA(G7:G12)</f>
        <v>0</v>
      </c>
      <c r="M6" s="74">
        <f>M5/COUNTA(G7:G12)</f>
        <v>1</v>
      </c>
      <c r="N6" s="74">
        <f>N5/COUNTA(G7:G12)</f>
        <v>1</v>
      </c>
      <c r="O6" s="74">
        <f>O5/COUNTA(G7:G12)</f>
        <v>0.16666666666666666</v>
      </c>
      <c r="P6" s="71">
        <f>P5/COUNTA(G7:G12)</f>
        <v>0.83333333333333337</v>
      </c>
      <c r="Q6" s="75">
        <f>Q5/COUNTA(G7:G12)</f>
        <v>0.33333333333333331</v>
      </c>
      <c r="R6" s="71">
        <f>R5/COUNTA(G7:G12)</f>
        <v>0</v>
      </c>
      <c r="S6" s="75">
        <f>S5/COUNTA(G7:G12)</f>
        <v>1</v>
      </c>
      <c r="T6" s="71">
        <f>T5/COUNTA(G7:G12)</f>
        <v>0</v>
      </c>
      <c r="U6" s="75">
        <f>U5/COUNTA(G7:G12)</f>
        <v>1</v>
      </c>
      <c r="V6" s="71">
        <f>V5/COUNTA(G7:G12)</f>
        <v>0</v>
      </c>
      <c r="W6" s="75">
        <f>W5/COUNTA(G7:G12)</f>
        <v>1</v>
      </c>
      <c r="X6" s="71">
        <f>X5/COUNTA(G7:G12)</f>
        <v>0.33333333333333331</v>
      </c>
      <c r="Y6" s="75">
        <f>Y5/COUNTA(G7:G12)</f>
        <v>1</v>
      </c>
      <c r="Z6" s="71">
        <f>Z5/COUNTA(G7:G12)</f>
        <v>0</v>
      </c>
      <c r="AA6" s="75">
        <f>AA5/COUNTA(G7:G12)</f>
        <v>1</v>
      </c>
      <c r="AB6" s="71">
        <f>AB5/COUNTA(G7:G12)</f>
        <v>0</v>
      </c>
      <c r="AC6" s="75">
        <f>AC5/COUNTA(G7:G12)</f>
        <v>1</v>
      </c>
      <c r="AD6" s="71">
        <f>AD5/COUNTA(G7:G12)</f>
        <v>0.16666666666666666</v>
      </c>
      <c r="AE6" s="75">
        <f>AE5/COUNTA(G7:G12)</f>
        <v>0.83333333333333337</v>
      </c>
      <c r="AF6" s="71">
        <f>AF5/COUNTA(G7:G12)</f>
        <v>0</v>
      </c>
      <c r="AG6" s="75">
        <f>AG5/COUNTA(G7:G12)</f>
        <v>1</v>
      </c>
      <c r="AH6" s="71">
        <f>AH5/COUNTA(G7:G12)</f>
        <v>0</v>
      </c>
      <c r="AI6" s="75">
        <f>AI5/COUNTA(G7:G12)</f>
        <v>0.66666666666666663</v>
      </c>
      <c r="AJ6" s="44"/>
      <c r="AK6" s="44"/>
      <c r="AL6" s="44"/>
      <c r="AM6" s="44"/>
    </row>
    <row r="7" spans="1:39">
      <c r="A7" s="45">
        <v>1</v>
      </c>
      <c r="B7" s="45" t="s">
        <v>46</v>
      </c>
      <c r="C7" s="45" t="s">
        <v>112</v>
      </c>
      <c r="D7" s="45" t="s">
        <v>104</v>
      </c>
      <c r="E7" s="45" t="s">
        <v>108</v>
      </c>
      <c r="F7" s="46" t="s">
        <v>109</v>
      </c>
      <c r="G7" s="45" t="s">
        <v>105</v>
      </c>
      <c r="H7" s="72">
        <v>0</v>
      </c>
      <c r="I7" s="76">
        <v>0</v>
      </c>
      <c r="J7" s="72">
        <v>0</v>
      </c>
      <c r="K7" s="76">
        <v>0</v>
      </c>
      <c r="L7" s="72">
        <v>0</v>
      </c>
      <c r="M7" s="76">
        <v>0</v>
      </c>
      <c r="N7" s="72">
        <v>1</v>
      </c>
      <c r="O7" s="76">
        <v>1</v>
      </c>
      <c r="P7" s="72">
        <v>1</v>
      </c>
      <c r="Q7" s="76">
        <v>1</v>
      </c>
      <c r="R7" s="72">
        <v>0</v>
      </c>
      <c r="S7" s="76">
        <v>0</v>
      </c>
      <c r="T7" s="72">
        <v>0</v>
      </c>
      <c r="U7" s="76">
        <v>0</v>
      </c>
      <c r="V7" s="72">
        <v>0</v>
      </c>
      <c r="W7" s="76">
        <v>0</v>
      </c>
      <c r="X7" s="72">
        <v>0</v>
      </c>
      <c r="Y7" s="76">
        <v>0</v>
      </c>
      <c r="Z7" s="72">
        <v>0</v>
      </c>
      <c r="AA7" s="76">
        <v>0</v>
      </c>
      <c r="AB7" s="72">
        <v>0</v>
      </c>
      <c r="AC7" s="76">
        <v>0</v>
      </c>
      <c r="AD7" s="72">
        <v>0</v>
      </c>
      <c r="AE7" s="76">
        <v>0</v>
      </c>
      <c r="AF7" s="72">
        <v>0</v>
      </c>
      <c r="AG7" s="76">
        <v>0</v>
      </c>
      <c r="AH7" s="72">
        <v>0</v>
      </c>
      <c r="AI7" s="76">
        <v>1</v>
      </c>
      <c r="AJ7" s="78">
        <f t="shared" ref="AJ7:AJ12" si="0">COUNTIF(I7,"=0")+COUNTIF(K7,"=0")+COUNTIF(M7,"=0")+COUNTIF(O7,"=0")+COUNTIF(Q7,"=0")+COUNTIF(S7,"=0")+COUNTIF(U7,"=0")+COUNTIF(W7,"=0")+COUNTIF(Y7,"=0")+COUNTIF(AA7,"=0")+COUNTIF(AC7,"=0")+COUNTIF(AE7,"=0")+COUNTIF(AG7,"=0")+COUNTIF(AI7,"=0")</f>
        <v>11</v>
      </c>
      <c r="AK7" s="79">
        <f>IFERROR(AJ7/$AJ$3,"-")</f>
        <v>0.7857142857142857</v>
      </c>
      <c r="AL7" s="78">
        <f t="shared" ref="AL7:AL12" si="1">COUNTIF(H7,"&gt;0")+COUNTIF(J7,"&gt;0")+COUNTIF(L7,"&gt;0")+COUNTIF(N7,"&gt;0")+COUNTIF(P7,"&gt;0")+COUNTIF(R7,"&gt;0")+COUNTIF(T7,"&gt;0")+COUNTIF(V7,"&gt;0")+COUNTIF(X7,"&gt;0")+COUNTIF(Z7,"&gt;0")+COUNTIF(AB7,"&gt;0")+COUNTIF(AD7,"&gt;0")+COUNTIF(AF7,"&gt;0")+COUNTIF(AH7,"&gt;0")</f>
        <v>2</v>
      </c>
      <c r="AM7" s="79">
        <f>IFERROR(AL7/$AJ$3,"-")</f>
        <v>0.14285714285714285</v>
      </c>
    </row>
    <row r="8" spans="1:39">
      <c r="A8" s="45">
        <v>2</v>
      </c>
      <c r="B8" s="45" t="s">
        <v>46</v>
      </c>
      <c r="C8" s="45" t="s">
        <v>113</v>
      </c>
      <c r="D8" s="45" t="s">
        <v>104</v>
      </c>
      <c r="E8" s="45" t="s">
        <v>50</v>
      </c>
      <c r="F8" s="46" t="s">
        <v>110</v>
      </c>
      <c r="G8" s="45" t="s">
        <v>106</v>
      </c>
      <c r="H8" s="72">
        <v>0</v>
      </c>
      <c r="I8" s="76">
        <v>0</v>
      </c>
      <c r="J8" s="72">
        <v>0</v>
      </c>
      <c r="K8" s="76">
        <v>0</v>
      </c>
      <c r="L8" s="72">
        <v>0</v>
      </c>
      <c r="M8" s="76">
        <v>0</v>
      </c>
      <c r="N8" s="72">
        <v>1</v>
      </c>
      <c r="O8" s="76">
        <v>12</v>
      </c>
      <c r="P8" s="72">
        <v>1</v>
      </c>
      <c r="Q8" s="76">
        <v>2</v>
      </c>
      <c r="R8" s="72">
        <v>0</v>
      </c>
      <c r="S8" s="76">
        <v>0</v>
      </c>
      <c r="T8" s="72">
        <v>0</v>
      </c>
      <c r="U8" s="76">
        <v>0</v>
      </c>
      <c r="V8" s="72">
        <v>0</v>
      </c>
      <c r="W8" s="76">
        <v>0</v>
      </c>
      <c r="X8" s="72">
        <v>0</v>
      </c>
      <c r="Y8" s="76">
        <v>0</v>
      </c>
      <c r="Z8" s="72">
        <v>0</v>
      </c>
      <c r="AA8" s="76">
        <v>0</v>
      </c>
      <c r="AB8" s="72">
        <v>0</v>
      </c>
      <c r="AC8" s="76">
        <v>0</v>
      </c>
      <c r="AD8" s="72">
        <v>0</v>
      </c>
      <c r="AE8" s="76">
        <v>0</v>
      </c>
      <c r="AF8" s="72">
        <v>0</v>
      </c>
      <c r="AG8" s="76">
        <v>0</v>
      </c>
      <c r="AH8" s="72">
        <v>0</v>
      </c>
      <c r="AI8" s="76">
        <v>0</v>
      </c>
      <c r="AJ8" s="78">
        <f t="shared" si="0"/>
        <v>12</v>
      </c>
      <c r="AK8" s="79">
        <f t="shared" ref="AK8:AK12" si="2">IFERROR(AJ8/$AJ$3,"-")</f>
        <v>0.8571428571428571</v>
      </c>
      <c r="AL8" s="78">
        <f t="shared" si="1"/>
        <v>2</v>
      </c>
      <c r="AM8" s="79">
        <f t="shared" ref="AM8:AM12" si="3">IFERROR(AL8/$AJ$3,"-")</f>
        <v>0.14285714285714285</v>
      </c>
    </row>
    <row r="9" spans="1:39">
      <c r="A9" s="45">
        <v>3</v>
      </c>
      <c r="B9" s="45" t="s">
        <v>46</v>
      </c>
      <c r="C9" s="45" t="s">
        <v>112</v>
      </c>
      <c r="D9" s="45" t="s">
        <v>104</v>
      </c>
      <c r="E9" s="45" t="s">
        <v>50</v>
      </c>
      <c r="F9" s="46" t="s">
        <v>111</v>
      </c>
      <c r="G9" s="45" t="s">
        <v>107</v>
      </c>
      <c r="H9" s="72">
        <v>0</v>
      </c>
      <c r="I9" s="76">
        <v>0</v>
      </c>
      <c r="J9" s="72">
        <v>0</v>
      </c>
      <c r="K9" s="76">
        <v>0</v>
      </c>
      <c r="L9" s="72">
        <v>0</v>
      </c>
      <c r="M9" s="76">
        <v>0</v>
      </c>
      <c r="N9" s="72">
        <v>1</v>
      </c>
      <c r="O9" s="76">
        <v>14</v>
      </c>
      <c r="P9" s="72">
        <v>1</v>
      </c>
      <c r="Q9" s="76">
        <v>1</v>
      </c>
      <c r="R9" s="72">
        <v>0</v>
      </c>
      <c r="S9" s="76">
        <v>0</v>
      </c>
      <c r="T9" s="72">
        <v>0</v>
      </c>
      <c r="U9" s="76">
        <v>0</v>
      </c>
      <c r="V9" s="72">
        <v>0</v>
      </c>
      <c r="W9" s="76">
        <v>0</v>
      </c>
      <c r="X9" s="72">
        <v>1</v>
      </c>
      <c r="Y9" s="76">
        <v>0</v>
      </c>
      <c r="Z9" s="72">
        <v>0</v>
      </c>
      <c r="AA9" s="76">
        <v>0</v>
      </c>
      <c r="AB9" s="72">
        <v>0</v>
      </c>
      <c r="AC9" s="76">
        <v>0</v>
      </c>
      <c r="AD9" s="72">
        <v>5</v>
      </c>
      <c r="AE9" s="76">
        <v>20</v>
      </c>
      <c r="AF9" s="72">
        <v>0</v>
      </c>
      <c r="AG9" s="76">
        <v>0</v>
      </c>
      <c r="AH9" s="72">
        <v>0</v>
      </c>
      <c r="AI9" s="76">
        <v>10</v>
      </c>
      <c r="AJ9" s="78">
        <f t="shared" si="0"/>
        <v>10</v>
      </c>
      <c r="AK9" s="79">
        <f t="shared" si="2"/>
        <v>0.7142857142857143</v>
      </c>
      <c r="AL9" s="78">
        <f t="shared" si="1"/>
        <v>4</v>
      </c>
      <c r="AM9" s="79">
        <f t="shared" si="3"/>
        <v>0.2857142857142857</v>
      </c>
    </row>
    <row r="10" spans="1:39">
      <c r="A10" s="45">
        <v>4</v>
      </c>
      <c r="B10" s="45" t="s">
        <v>46</v>
      </c>
      <c r="C10" s="46" t="s">
        <v>160</v>
      </c>
      <c r="D10" s="45" t="s">
        <v>51</v>
      </c>
      <c r="E10" s="45" t="s">
        <v>50</v>
      </c>
      <c r="F10" s="46" t="s">
        <v>156</v>
      </c>
      <c r="G10" s="45" t="s">
        <v>153</v>
      </c>
      <c r="H10" s="72">
        <v>1</v>
      </c>
      <c r="I10" s="76">
        <v>0</v>
      </c>
      <c r="J10" s="72">
        <v>0</v>
      </c>
      <c r="K10" s="76">
        <v>0</v>
      </c>
      <c r="L10" s="72">
        <v>0</v>
      </c>
      <c r="M10" s="76">
        <v>0</v>
      </c>
      <c r="N10" s="72">
        <v>1</v>
      </c>
      <c r="O10" s="76">
        <v>18</v>
      </c>
      <c r="P10" s="72">
        <v>2</v>
      </c>
      <c r="Q10" s="76">
        <v>2</v>
      </c>
      <c r="R10" s="72">
        <v>0</v>
      </c>
      <c r="S10" s="76">
        <v>0</v>
      </c>
      <c r="T10" s="72">
        <v>0</v>
      </c>
      <c r="U10" s="76">
        <v>0</v>
      </c>
      <c r="V10" s="72">
        <v>0</v>
      </c>
      <c r="W10" s="76">
        <v>0</v>
      </c>
      <c r="X10" s="72">
        <v>1</v>
      </c>
      <c r="Y10" s="76">
        <v>0</v>
      </c>
      <c r="Z10" s="72">
        <v>0</v>
      </c>
      <c r="AA10" s="76">
        <v>0</v>
      </c>
      <c r="AB10" s="72">
        <v>0</v>
      </c>
      <c r="AC10" s="76">
        <v>0</v>
      </c>
      <c r="AD10" s="72">
        <v>0</v>
      </c>
      <c r="AE10" s="76">
        <v>0</v>
      </c>
      <c r="AF10" s="72">
        <v>0</v>
      </c>
      <c r="AG10" s="76">
        <v>0</v>
      </c>
      <c r="AH10" s="72">
        <v>0</v>
      </c>
      <c r="AI10" s="76">
        <v>0</v>
      </c>
      <c r="AJ10" s="78">
        <f t="shared" si="0"/>
        <v>12</v>
      </c>
      <c r="AK10" s="79">
        <f t="shared" si="2"/>
        <v>0.8571428571428571</v>
      </c>
      <c r="AL10" s="78">
        <f t="shared" si="1"/>
        <v>4</v>
      </c>
      <c r="AM10" s="79">
        <f t="shared" si="3"/>
        <v>0.2857142857142857</v>
      </c>
    </row>
    <row r="11" spans="1:39">
      <c r="A11" s="45">
        <v>5</v>
      </c>
      <c r="B11" s="45" t="s">
        <v>46</v>
      </c>
      <c r="C11" s="46" t="s">
        <v>112</v>
      </c>
      <c r="D11" s="45" t="s">
        <v>49</v>
      </c>
      <c r="E11" s="45" t="s">
        <v>48</v>
      </c>
      <c r="F11" s="46" t="s">
        <v>157</v>
      </c>
      <c r="G11" s="45" t="s">
        <v>154</v>
      </c>
      <c r="H11" s="72">
        <v>0</v>
      </c>
      <c r="I11" s="76">
        <v>0</v>
      </c>
      <c r="J11" s="72">
        <v>0</v>
      </c>
      <c r="K11" s="76">
        <v>0</v>
      </c>
      <c r="L11" s="72">
        <v>0</v>
      </c>
      <c r="M11" s="76">
        <v>0</v>
      </c>
      <c r="N11" s="72">
        <v>1</v>
      </c>
      <c r="O11" s="76">
        <v>0</v>
      </c>
      <c r="P11" s="72">
        <v>1</v>
      </c>
      <c r="Q11" s="76">
        <v>0</v>
      </c>
      <c r="R11" s="72">
        <v>0</v>
      </c>
      <c r="S11" s="76">
        <v>0</v>
      </c>
      <c r="T11" s="72">
        <v>0</v>
      </c>
      <c r="U11" s="76">
        <v>0</v>
      </c>
      <c r="V11" s="72">
        <v>0</v>
      </c>
      <c r="W11" s="76">
        <v>0</v>
      </c>
      <c r="X11" s="72">
        <v>0</v>
      </c>
      <c r="Y11" s="76">
        <v>0</v>
      </c>
      <c r="Z11" s="72">
        <v>0</v>
      </c>
      <c r="AA11" s="76">
        <v>0</v>
      </c>
      <c r="AB11" s="72">
        <v>0</v>
      </c>
      <c r="AC11" s="76">
        <v>0</v>
      </c>
      <c r="AD11" s="72">
        <v>0</v>
      </c>
      <c r="AE11" s="76">
        <v>0</v>
      </c>
      <c r="AF11" s="72">
        <v>0</v>
      </c>
      <c r="AG11" s="76">
        <v>0</v>
      </c>
      <c r="AH11" s="72">
        <v>0</v>
      </c>
      <c r="AI11" s="76">
        <v>0</v>
      </c>
      <c r="AJ11" s="78">
        <f t="shared" si="0"/>
        <v>14</v>
      </c>
      <c r="AK11" s="79">
        <f t="shared" si="2"/>
        <v>1</v>
      </c>
      <c r="AL11" s="78">
        <f t="shared" si="1"/>
        <v>2</v>
      </c>
      <c r="AM11" s="79">
        <f t="shared" si="3"/>
        <v>0.14285714285714285</v>
      </c>
    </row>
    <row r="12" spans="1:39">
      <c r="A12" s="45">
        <v>6</v>
      </c>
      <c r="B12" s="45" t="s">
        <v>46</v>
      </c>
      <c r="C12" s="46" t="s">
        <v>161</v>
      </c>
      <c r="D12" s="45" t="s">
        <v>47</v>
      </c>
      <c r="E12" s="45" t="s">
        <v>48</v>
      </c>
      <c r="F12" s="46" t="s">
        <v>158</v>
      </c>
      <c r="G12" s="45" t="s">
        <v>155</v>
      </c>
      <c r="H12" s="72">
        <v>0</v>
      </c>
      <c r="I12" s="76">
        <v>0</v>
      </c>
      <c r="J12" s="72">
        <v>0</v>
      </c>
      <c r="K12" s="76">
        <v>0</v>
      </c>
      <c r="L12" s="72">
        <v>0</v>
      </c>
      <c r="M12" s="76">
        <v>0</v>
      </c>
      <c r="N12" s="72">
        <v>1</v>
      </c>
      <c r="O12" s="76">
        <v>12</v>
      </c>
      <c r="P12" s="72">
        <v>0</v>
      </c>
      <c r="Q12" s="76">
        <v>0</v>
      </c>
      <c r="R12" s="72">
        <v>0</v>
      </c>
      <c r="S12" s="76">
        <v>0</v>
      </c>
      <c r="T12" s="72">
        <v>0</v>
      </c>
      <c r="U12" s="76">
        <v>0</v>
      </c>
      <c r="V12" s="72">
        <v>0</v>
      </c>
      <c r="W12" s="76">
        <v>0</v>
      </c>
      <c r="X12" s="72">
        <v>0</v>
      </c>
      <c r="Y12" s="76">
        <v>0</v>
      </c>
      <c r="Z12" s="72">
        <v>0</v>
      </c>
      <c r="AA12" s="76">
        <v>0</v>
      </c>
      <c r="AB12" s="72">
        <v>0</v>
      </c>
      <c r="AC12" s="76">
        <v>0</v>
      </c>
      <c r="AD12" s="72">
        <v>0</v>
      </c>
      <c r="AE12" s="76">
        <v>0</v>
      </c>
      <c r="AF12" s="72">
        <v>0</v>
      </c>
      <c r="AG12" s="76">
        <v>0</v>
      </c>
      <c r="AH12" s="72">
        <v>0</v>
      </c>
      <c r="AI12" s="76">
        <v>0</v>
      </c>
      <c r="AJ12" s="78">
        <f t="shared" si="0"/>
        <v>13</v>
      </c>
      <c r="AK12" s="79">
        <f t="shared" si="2"/>
        <v>0.9285714285714286</v>
      </c>
      <c r="AL12" s="78">
        <f t="shared" si="1"/>
        <v>1</v>
      </c>
      <c r="AM12" s="79">
        <f t="shared" si="3"/>
        <v>7.1428571428571425E-2</v>
      </c>
    </row>
    <row r="13" spans="1:39">
      <c r="AK13" s="23"/>
      <c r="AM13" s="23"/>
    </row>
    <row r="14" spans="1:39">
      <c r="AK14" s="23"/>
      <c r="AM14" s="23"/>
    </row>
    <row r="15" spans="1:39">
      <c r="AK15" s="23"/>
      <c r="AM15" s="23"/>
    </row>
    <row r="16" spans="1:39">
      <c r="AK16" s="23"/>
      <c r="AM16" s="23"/>
    </row>
    <row r="17" spans="37:39">
      <c r="AK17" s="23"/>
      <c r="AM17" s="23"/>
    </row>
    <row r="18" spans="37:39">
      <c r="AK18" s="23"/>
      <c r="AM18" s="23"/>
    </row>
    <row r="19" spans="37:39">
      <c r="AK19" s="23"/>
      <c r="AM19" s="23"/>
    </row>
    <row r="20" spans="37:39">
      <c r="AK20" s="23"/>
      <c r="AM20" s="23"/>
    </row>
    <row r="21" spans="37:39">
      <c r="AK21" s="23"/>
      <c r="AM21" s="23"/>
    </row>
    <row r="22" spans="37:39">
      <c r="AK22" s="23"/>
      <c r="AM22" s="23"/>
    </row>
    <row r="23" spans="37:39">
      <c r="AK23" s="23"/>
      <c r="AM23" s="23"/>
    </row>
    <row r="24" spans="37:39">
      <c r="AK24" s="23"/>
      <c r="AM24" s="23"/>
    </row>
    <row r="25" spans="37:39">
      <c r="AK25" s="23"/>
      <c r="AM25" s="23"/>
    </row>
    <row r="26" spans="37:39">
      <c r="AK26" s="23"/>
      <c r="AM26" s="23"/>
    </row>
    <row r="27" spans="37:39">
      <c r="AK27" s="23"/>
      <c r="AM27" s="23"/>
    </row>
    <row r="28" spans="37:39">
      <c r="AK28" s="23"/>
      <c r="AM28" s="23"/>
    </row>
    <row r="29" spans="37:39">
      <c r="AK29" s="23"/>
      <c r="AM29" s="23"/>
    </row>
    <row r="30" spans="37:39">
      <c r="AK30" s="23"/>
      <c r="AM30" s="23"/>
    </row>
  </sheetData>
  <mergeCells count="24">
    <mergeCell ref="A1:G1"/>
    <mergeCell ref="A4:A5"/>
    <mergeCell ref="D4:D5"/>
    <mergeCell ref="E4:E5"/>
    <mergeCell ref="F4:F5"/>
    <mergeCell ref="G4:G5"/>
    <mergeCell ref="AH3:AI3"/>
    <mergeCell ref="H2:O2"/>
    <mergeCell ref="P2:AI2"/>
    <mergeCell ref="R3:S3"/>
    <mergeCell ref="T3:U3"/>
    <mergeCell ref="V3:W3"/>
    <mergeCell ref="X3:Y3"/>
    <mergeCell ref="Z3:AA3"/>
    <mergeCell ref="H3:I3"/>
    <mergeCell ref="J3:K3"/>
    <mergeCell ref="L3:M3"/>
    <mergeCell ref="N3:O3"/>
    <mergeCell ref="P3:Q3"/>
    <mergeCell ref="B4:B5"/>
    <mergeCell ref="C4:C5"/>
    <mergeCell ref="AB3:AC3"/>
    <mergeCell ref="AD3:AE3"/>
    <mergeCell ref="AF3:AG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showGridLines="0" tabSelected="1" zoomScale="85" zoomScaleNormal="85" workbookViewId="0">
      <selection activeCell="S17" sqref="S17:S18"/>
    </sheetView>
  </sheetViews>
  <sheetFormatPr defaultRowHeight="15"/>
  <cols>
    <col min="4" max="4" width="11.7109375" bestFit="1" customWidth="1"/>
    <col min="5" max="5" width="12.140625" customWidth="1"/>
    <col min="6" max="6" width="19.7109375" customWidth="1"/>
    <col min="7" max="7" width="28" customWidth="1"/>
    <col min="8" max="8" width="15" bestFit="1" customWidth="1"/>
    <col min="9" max="9" width="11.85546875" bestFit="1" customWidth="1"/>
    <col min="10" max="10" width="19.140625" bestFit="1" customWidth="1"/>
    <col min="11" max="11" width="13.7109375" customWidth="1"/>
    <col min="12" max="12" width="17.42578125" customWidth="1"/>
    <col min="17" max="17" width="16.5703125" bestFit="1" customWidth="1"/>
    <col min="18" max="18" width="16" customWidth="1"/>
    <col min="19" max="19" width="18.42578125" bestFit="1" customWidth="1"/>
    <col min="20" max="20" width="17" bestFit="1" customWidth="1"/>
    <col min="21" max="21" width="20.85546875" bestFit="1" customWidth="1"/>
  </cols>
  <sheetData>
    <row r="1" spans="1:24" ht="23.25">
      <c r="A1" s="109" t="s">
        <v>78</v>
      </c>
      <c r="B1" s="109"/>
      <c r="C1" s="109"/>
      <c r="D1" s="109"/>
      <c r="E1" s="109"/>
      <c r="F1" s="109"/>
      <c r="G1" s="109"/>
      <c r="H1" s="1"/>
      <c r="I1" s="1"/>
      <c r="J1" s="1"/>
      <c r="K1" s="1"/>
      <c r="L1" s="1"/>
      <c r="M1" s="1"/>
      <c r="N1" s="1"/>
      <c r="O1" s="1"/>
      <c r="P1" s="1"/>
      <c r="Q1" s="18"/>
      <c r="R1" s="18"/>
      <c r="S1" s="1"/>
      <c r="T1" s="1"/>
      <c r="U1" s="1"/>
      <c r="V1" s="1"/>
      <c r="W1" s="1"/>
      <c r="X1" s="1"/>
    </row>
    <row r="2" spans="1:24">
      <c r="A2" s="15"/>
      <c r="B2" s="15"/>
      <c r="C2" s="16" t="s">
        <v>53</v>
      </c>
      <c r="D2" s="17" t="s">
        <v>54</v>
      </c>
      <c r="E2" s="16"/>
      <c r="F2" s="15"/>
      <c r="G2" s="15"/>
      <c r="H2" s="1"/>
      <c r="I2" s="1"/>
      <c r="J2" s="1"/>
      <c r="K2" s="1"/>
      <c r="L2" s="1"/>
      <c r="M2" s="1"/>
      <c r="N2" s="1"/>
      <c r="O2" s="1"/>
      <c r="P2" s="1"/>
      <c r="Q2" s="18"/>
      <c r="R2" s="18"/>
      <c r="S2" s="1"/>
      <c r="T2" s="1"/>
      <c r="U2" s="1"/>
      <c r="V2" s="1"/>
      <c r="W2" s="1"/>
      <c r="X2" s="1"/>
    </row>
    <row r="3" spans="1:24">
      <c r="A3" s="15"/>
      <c r="B3" s="15"/>
      <c r="C3" s="16" t="s">
        <v>55</v>
      </c>
      <c r="D3" s="17" t="s">
        <v>95</v>
      </c>
      <c r="E3" s="16"/>
      <c r="F3" s="15"/>
      <c r="G3" s="15"/>
      <c r="H3" s="1"/>
      <c r="I3" s="1"/>
      <c r="J3" s="1"/>
      <c r="K3" s="1"/>
      <c r="L3" s="1"/>
      <c r="M3" s="1"/>
      <c r="N3" s="1"/>
      <c r="O3" s="1"/>
      <c r="P3" s="1"/>
      <c r="Q3" s="18"/>
      <c r="R3" s="18"/>
      <c r="S3" s="1"/>
      <c r="T3" s="1"/>
      <c r="U3" s="1"/>
      <c r="V3" s="1"/>
      <c r="W3" s="1"/>
      <c r="X3" s="1"/>
    </row>
    <row r="4" spans="1:24">
      <c r="A4" s="36"/>
      <c r="B4" s="36"/>
      <c r="C4" s="110" t="s">
        <v>198</v>
      </c>
      <c r="D4" s="110"/>
      <c r="E4" s="110"/>
      <c r="F4" s="110"/>
      <c r="G4" s="110"/>
      <c r="H4" s="110"/>
      <c r="I4" s="112" t="s">
        <v>79</v>
      </c>
      <c r="J4" s="113"/>
      <c r="K4" s="113"/>
      <c r="L4" s="113"/>
      <c r="M4" s="113"/>
      <c r="N4" s="113"/>
      <c r="O4" s="114"/>
      <c r="P4" s="111" t="s">
        <v>80</v>
      </c>
      <c r="Q4" s="111"/>
      <c r="R4" s="111"/>
      <c r="S4" s="108" t="s">
        <v>199</v>
      </c>
      <c r="T4" s="108"/>
      <c r="U4" s="108"/>
      <c r="V4" s="105" t="s">
        <v>194</v>
      </c>
      <c r="W4" s="106"/>
      <c r="X4" s="107"/>
    </row>
    <row r="5" spans="1:24">
      <c r="A5" s="49" t="s">
        <v>13</v>
      </c>
      <c r="B5" s="68" t="s">
        <v>72</v>
      </c>
      <c r="C5" s="68" t="s">
        <v>159</v>
      </c>
      <c r="D5" s="68" t="s">
        <v>71</v>
      </c>
      <c r="E5" s="49" t="s">
        <v>81</v>
      </c>
      <c r="F5" s="49" t="s">
        <v>75</v>
      </c>
      <c r="G5" s="49" t="s">
        <v>82</v>
      </c>
      <c r="H5" s="49" t="s">
        <v>73</v>
      </c>
      <c r="I5" s="82" t="s">
        <v>83</v>
      </c>
      <c r="J5" s="82" t="s">
        <v>179</v>
      </c>
      <c r="K5" s="82" t="s">
        <v>84</v>
      </c>
      <c r="L5" s="82" t="s">
        <v>167</v>
      </c>
      <c r="M5" s="82" t="s">
        <v>132</v>
      </c>
      <c r="N5" s="82" t="s">
        <v>183</v>
      </c>
      <c r="O5" s="82" t="s">
        <v>187</v>
      </c>
      <c r="P5" s="51" t="s">
        <v>85</v>
      </c>
      <c r="Q5" s="38" t="s">
        <v>86</v>
      </c>
      <c r="R5" s="38" t="s">
        <v>93</v>
      </c>
      <c r="S5" s="51" t="s">
        <v>87</v>
      </c>
      <c r="T5" s="51" t="s">
        <v>88</v>
      </c>
      <c r="U5" s="51" t="s">
        <v>89</v>
      </c>
      <c r="V5" s="49" t="s">
        <v>90</v>
      </c>
      <c r="W5" s="39" t="s">
        <v>91</v>
      </c>
      <c r="X5" s="50" t="s">
        <v>92</v>
      </c>
    </row>
    <row r="6" spans="1:24">
      <c r="A6" s="37">
        <v>1</v>
      </c>
      <c r="B6" s="81" t="s">
        <v>46</v>
      </c>
      <c r="C6" s="81" t="s">
        <v>112</v>
      </c>
      <c r="D6" s="45" t="s">
        <v>104</v>
      </c>
      <c r="E6" s="46" t="s">
        <v>109</v>
      </c>
      <c r="F6" s="37" t="s">
        <v>105</v>
      </c>
      <c r="G6" s="53" t="s">
        <v>114</v>
      </c>
      <c r="H6" s="45" t="s">
        <v>108</v>
      </c>
      <c r="I6" s="37" t="s">
        <v>129</v>
      </c>
      <c r="J6" s="37">
        <v>7115900781</v>
      </c>
      <c r="K6" s="37" t="s">
        <v>162</v>
      </c>
      <c r="L6" s="37" t="s">
        <v>168</v>
      </c>
      <c r="M6" s="37" t="s">
        <v>131</v>
      </c>
      <c r="N6" s="37" t="s">
        <v>182</v>
      </c>
      <c r="O6" s="37" t="s">
        <v>184</v>
      </c>
      <c r="P6" s="37">
        <v>1</v>
      </c>
      <c r="Q6" s="40">
        <v>422637</v>
      </c>
      <c r="R6" s="40">
        <f>Q6*P6</f>
        <v>422637</v>
      </c>
      <c r="S6" s="34" t="s">
        <v>97</v>
      </c>
      <c r="T6" s="54" t="s">
        <v>100</v>
      </c>
      <c r="U6" s="34" t="s">
        <v>103</v>
      </c>
      <c r="V6" s="37">
        <v>5</v>
      </c>
      <c r="W6" s="37">
        <v>1</v>
      </c>
      <c r="X6" s="37">
        <v>1</v>
      </c>
    </row>
    <row r="7" spans="1:24">
      <c r="A7" s="37">
        <v>2</v>
      </c>
      <c r="B7" s="81" t="s">
        <v>46</v>
      </c>
      <c r="C7" s="81" t="s">
        <v>113</v>
      </c>
      <c r="D7" s="45" t="s">
        <v>104</v>
      </c>
      <c r="E7" s="46" t="s">
        <v>110</v>
      </c>
      <c r="F7" s="37" t="s">
        <v>106</v>
      </c>
      <c r="G7" s="53" t="s">
        <v>115</v>
      </c>
      <c r="H7" s="45" t="s">
        <v>50</v>
      </c>
      <c r="I7" s="37" t="s">
        <v>129</v>
      </c>
      <c r="J7" s="37">
        <v>7115900491</v>
      </c>
      <c r="K7" s="37" t="s">
        <v>117</v>
      </c>
      <c r="L7" s="37" t="s">
        <v>123</v>
      </c>
      <c r="M7" s="37" t="s">
        <v>131</v>
      </c>
      <c r="N7" s="37" t="s">
        <v>182</v>
      </c>
      <c r="O7" s="37"/>
      <c r="P7" s="37">
        <v>1</v>
      </c>
      <c r="Q7" s="40">
        <v>217273</v>
      </c>
      <c r="R7" s="40">
        <f t="shared" ref="R7:R17" si="0">Q7*P7</f>
        <v>217273</v>
      </c>
      <c r="S7" s="34" t="s">
        <v>98</v>
      </c>
      <c r="T7" s="54" t="s">
        <v>101</v>
      </c>
      <c r="U7" s="34" t="s">
        <v>103</v>
      </c>
      <c r="V7" s="37">
        <v>5</v>
      </c>
      <c r="W7" s="37">
        <v>1</v>
      </c>
      <c r="X7" s="37">
        <v>1</v>
      </c>
    </row>
    <row r="8" spans="1:24">
      <c r="A8" s="37">
        <v>3</v>
      </c>
      <c r="B8" s="81" t="s">
        <v>46</v>
      </c>
      <c r="C8" s="81" t="s">
        <v>112</v>
      </c>
      <c r="D8" s="45" t="s">
        <v>104</v>
      </c>
      <c r="E8" s="46" t="s">
        <v>111</v>
      </c>
      <c r="F8" s="37" t="s">
        <v>107</v>
      </c>
      <c r="G8" s="53" t="s">
        <v>116</v>
      </c>
      <c r="H8" s="45" t="s">
        <v>50</v>
      </c>
      <c r="I8" s="37" t="s">
        <v>129</v>
      </c>
      <c r="J8" s="37">
        <v>7115900702</v>
      </c>
      <c r="K8" s="37" t="s">
        <v>163</v>
      </c>
      <c r="L8" s="37" t="s">
        <v>169</v>
      </c>
      <c r="M8" s="37" t="s">
        <v>131</v>
      </c>
      <c r="N8" s="37" t="s">
        <v>182</v>
      </c>
      <c r="O8" s="37" t="s">
        <v>185</v>
      </c>
      <c r="P8" s="37">
        <v>1</v>
      </c>
      <c r="Q8" s="40">
        <v>205364</v>
      </c>
      <c r="R8" s="40">
        <f t="shared" si="0"/>
        <v>205364</v>
      </c>
      <c r="S8" s="34" t="s">
        <v>99</v>
      </c>
      <c r="T8" s="54" t="s">
        <v>102</v>
      </c>
      <c r="U8" s="34" t="s">
        <v>103</v>
      </c>
      <c r="V8" s="37">
        <v>5</v>
      </c>
      <c r="W8" s="37">
        <v>2</v>
      </c>
      <c r="X8" s="37">
        <v>1</v>
      </c>
    </row>
    <row r="9" spans="1:24">
      <c r="A9" s="37">
        <v>4</v>
      </c>
      <c r="B9" s="81" t="s">
        <v>46</v>
      </c>
      <c r="C9" s="81" t="s">
        <v>160</v>
      </c>
      <c r="D9" s="45" t="s">
        <v>51</v>
      </c>
      <c r="E9" s="46" t="s">
        <v>156</v>
      </c>
      <c r="F9" s="37" t="s">
        <v>153</v>
      </c>
      <c r="G9" s="53" t="s">
        <v>195</v>
      </c>
      <c r="H9" s="45" t="s">
        <v>50</v>
      </c>
      <c r="I9" s="37" t="s">
        <v>129</v>
      </c>
      <c r="J9" s="37">
        <v>7115900703</v>
      </c>
      <c r="K9" s="37" t="s">
        <v>164</v>
      </c>
      <c r="L9" s="37" t="s">
        <v>170</v>
      </c>
      <c r="M9" s="37" t="s">
        <v>131</v>
      </c>
      <c r="N9" s="37" t="s">
        <v>182</v>
      </c>
      <c r="O9" s="37" t="s">
        <v>185</v>
      </c>
      <c r="P9" s="37">
        <v>1</v>
      </c>
      <c r="Q9" s="40">
        <v>237182</v>
      </c>
      <c r="R9" s="40">
        <f t="shared" si="0"/>
        <v>237182</v>
      </c>
      <c r="S9" s="34" t="s">
        <v>188</v>
      </c>
      <c r="T9" s="54" t="s">
        <v>191</v>
      </c>
      <c r="U9" s="34" t="s">
        <v>103</v>
      </c>
      <c r="V9" s="37">
        <v>5</v>
      </c>
      <c r="W9" s="37">
        <v>2</v>
      </c>
      <c r="X9" s="37">
        <v>1</v>
      </c>
    </row>
    <row r="10" spans="1:24">
      <c r="A10" s="37">
        <v>5</v>
      </c>
      <c r="B10" s="81" t="s">
        <v>46</v>
      </c>
      <c r="C10" s="81" t="s">
        <v>112</v>
      </c>
      <c r="D10" s="45" t="s">
        <v>49</v>
      </c>
      <c r="E10" s="46" t="s">
        <v>157</v>
      </c>
      <c r="F10" s="37" t="s">
        <v>154</v>
      </c>
      <c r="G10" s="53" t="s">
        <v>196</v>
      </c>
      <c r="H10" s="45" t="s">
        <v>48</v>
      </c>
      <c r="I10" s="37" t="s">
        <v>129</v>
      </c>
      <c r="J10" s="37">
        <v>7115900704</v>
      </c>
      <c r="K10" s="37" t="s">
        <v>165</v>
      </c>
      <c r="L10" s="37" t="s">
        <v>171</v>
      </c>
      <c r="M10" s="37" t="s">
        <v>131</v>
      </c>
      <c r="N10" s="37" t="s">
        <v>182</v>
      </c>
      <c r="O10" s="37" t="s">
        <v>185</v>
      </c>
      <c r="P10" s="37">
        <v>1</v>
      </c>
      <c r="Q10" s="40">
        <v>268091</v>
      </c>
      <c r="R10" s="40">
        <f t="shared" si="0"/>
        <v>268091</v>
      </c>
      <c r="S10" s="34" t="s">
        <v>189</v>
      </c>
      <c r="T10" s="54" t="s">
        <v>192</v>
      </c>
      <c r="U10" s="34" t="s">
        <v>103</v>
      </c>
      <c r="V10" s="37">
        <v>5</v>
      </c>
      <c r="W10" s="37">
        <v>1</v>
      </c>
      <c r="X10" s="37">
        <v>1</v>
      </c>
    </row>
    <row r="11" spans="1:24">
      <c r="A11" s="37">
        <v>6</v>
      </c>
      <c r="B11" s="81" t="s">
        <v>46</v>
      </c>
      <c r="C11" s="81" t="s">
        <v>161</v>
      </c>
      <c r="D11" s="45" t="s">
        <v>47</v>
      </c>
      <c r="E11" s="46" t="s">
        <v>158</v>
      </c>
      <c r="F11" s="37" t="s">
        <v>155</v>
      </c>
      <c r="G11" s="53" t="s">
        <v>197</v>
      </c>
      <c r="H11" s="45" t="s">
        <v>48</v>
      </c>
      <c r="I11" s="37" t="s">
        <v>129</v>
      </c>
      <c r="J11" s="37">
        <v>7115900705</v>
      </c>
      <c r="K11" s="37" t="s">
        <v>166</v>
      </c>
      <c r="L11" s="37" t="s">
        <v>172</v>
      </c>
      <c r="M11" s="37" t="s">
        <v>131</v>
      </c>
      <c r="N11" s="37" t="s">
        <v>182</v>
      </c>
      <c r="O11" s="37" t="s">
        <v>185</v>
      </c>
      <c r="P11" s="37">
        <v>1</v>
      </c>
      <c r="Q11" s="40">
        <v>299000</v>
      </c>
      <c r="R11" s="40">
        <f t="shared" si="0"/>
        <v>299000</v>
      </c>
      <c r="S11" s="34" t="s">
        <v>190</v>
      </c>
      <c r="T11" s="54" t="s">
        <v>193</v>
      </c>
      <c r="U11" s="34" t="s">
        <v>103</v>
      </c>
      <c r="V11" s="37">
        <v>5</v>
      </c>
      <c r="W11" s="37">
        <v>3</v>
      </c>
      <c r="X11" s="37">
        <v>1</v>
      </c>
    </row>
    <row r="12" spans="1:24">
      <c r="A12" s="37">
        <v>7</v>
      </c>
      <c r="B12" s="81" t="s">
        <v>46</v>
      </c>
      <c r="C12" s="81" t="s">
        <v>112</v>
      </c>
      <c r="D12" s="45" t="s">
        <v>104</v>
      </c>
      <c r="E12" s="46" t="s">
        <v>109</v>
      </c>
      <c r="F12" s="37" t="s">
        <v>105</v>
      </c>
      <c r="G12" s="53" t="s">
        <v>114</v>
      </c>
      <c r="H12" s="45" t="s">
        <v>108</v>
      </c>
      <c r="I12" s="37" t="s">
        <v>130</v>
      </c>
      <c r="J12" s="37">
        <v>2100088988</v>
      </c>
      <c r="K12" s="37" t="s">
        <v>137</v>
      </c>
      <c r="L12" s="37" t="s">
        <v>173</v>
      </c>
      <c r="M12" s="37" t="s">
        <v>180</v>
      </c>
      <c r="N12" s="37" t="s">
        <v>182</v>
      </c>
      <c r="O12" s="37" t="s">
        <v>186</v>
      </c>
      <c r="P12" s="37">
        <v>2</v>
      </c>
      <c r="Q12" s="40">
        <v>690000</v>
      </c>
      <c r="R12" s="40">
        <f>Q12*P12</f>
        <v>1380000</v>
      </c>
      <c r="S12" s="34" t="s">
        <v>97</v>
      </c>
      <c r="T12" s="54" t="s">
        <v>100</v>
      </c>
      <c r="U12" s="34" t="s">
        <v>103</v>
      </c>
      <c r="V12" s="37">
        <v>5</v>
      </c>
      <c r="W12" s="37">
        <v>4</v>
      </c>
      <c r="X12" s="37">
        <v>1</v>
      </c>
    </row>
    <row r="13" spans="1:24">
      <c r="A13" s="37">
        <v>8</v>
      </c>
      <c r="B13" s="81" t="s">
        <v>46</v>
      </c>
      <c r="C13" s="81" t="s">
        <v>113</v>
      </c>
      <c r="D13" s="45" t="s">
        <v>104</v>
      </c>
      <c r="E13" s="46" t="s">
        <v>110</v>
      </c>
      <c r="F13" s="37" t="s">
        <v>106</v>
      </c>
      <c r="G13" s="53" t="s">
        <v>115</v>
      </c>
      <c r="H13" s="45" t="s">
        <v>50</v>
      </c>
      <c r="I13" s="37" t="s">
        <v>130</v>
      </c>
      <c r="J13" s="37">
        <v>2100088989</v>
      </c>
      <c r="K13" s="37" t="s">
        <v>138</v>
      </c>
      <c r="L13" s="37" t="s">
        <v>174</v>
      </c>
      <c r="M13" s="37" t="s">
        <v>180</v>
      </c>
      <c r="N13" s="37" t="s">
        <v>182</v>
      </c>
      <c r="O13" s="37" t="s">
        <v>186</v>
      </c>
      <c r="P13" s="37">
        <v>2</v>
      </c>
      <c r="Q13" s="40">
        <v>717273</v>
      </c>
      <c r="R13" s="40">
        <f t="shared" si="0"/>
        <v>1434546</v>
      </c>
      <c r="S13" s="34" t="s">
        <v>98</v>
      </c>
      <c r="T13" s="54" t="s">
        <v>101</v>
      </c>
      <c r="U13" s="34" t="s">
        <v>103</v>
      </c>
      <c r="V13" s="37">
        <v>5</v>
      </c>
      <c r="W13" s="37">
        <v>1</v>
      </c>
      <c r="X13" s="37">
        <v>1</v>
      </c>
    </row>
    <row r="14" spans="1:24">
      <c r="A14" s="37">
        <v>9</v>
      </c>
      <c r="B14" s="81" t="s">
        <v>46</v>
      </c>
      <c r="C14" s="81" t="s">
        <v>112</v>
      </c>
      <c r="D14" s="45" t="s">
        <v>104</v>
      </c>
      <c r="E14" s="46" t="s">
        <v>111</v>
      </c>
      <c r="F14" s="37" t="s">
        <v>107</v>
      </c>
      <c r="G14" s="53" t="s">
        <v>116</v>
      </c>
      <c r="H14" s="45" t="s">
        <v>50</v>
      </c>
      <c r="I14" s="37" t="s">
        <v>130</v>
      </c>
      <c r="J14" s="37">
        <v>2100088990</v>
      </c>
      <c r="K14" s="37" t="s">
        <v>139</v>
      </c>
      <c r="L14" s="37" t="s">
        <v>175</v>
      </c>
      <c r="M14" s="37" t="s">
        <v>180</v>
      </c>
      <c r="N14" s="37" t="s">
        <v>182</v>
      </c>
      <c r="O14" s="37" t="s">
        <v>186</v>
      </c>
      <c r="P14" s="37">
        <v>6</v>
      </c>
      <c r="Q14" s="40">
        <v>744546</v>
      </c>
      <c r="R14" s="40">
        <f t="shared" si="0"/>
        <v>4467276</v>
      </c>
      <c r="S14" s="34" t="s">
        <v>99</v>
      </c>
      <c r="T14" s="54" t="s">
        <v>102</v>
      </c>
      <c r="U14" s="34" t="s">
        <v>103</v>
      </c>
      <c r="V14" s="37">
        <v>5</v>
      </c>
      <c r="W14" s="37">
        <v>3</v>
      </c>
      <c r="X14" s="37">
        <v>1</v>
      </c>
    </row>
    <row r="15" spans="1:24">
      <c r="A15" s="37">
        <v>10</v>
      </c>
      <c r="B15" s="81" t="s">
        <v>46</v>
      </c>
      <c r="C15" s="81" t="s">
        <v>160</v>
      </c>
      <c r="D15" s="45" t="s">
        <v>51</v>
      </c>
      <c r="E15" s="46" t="s">
        <v>156</v>
      </c>
      <c r="F15" s="37" t="s">
        <v>153</v>
      </c>
      <c r="G15" s="53" t="s">
        <v>195</v>
      </c>
      <c r="H15" s="45" t="s">
        <v>50</v>
      </c>
      <c r="I15" s="37" t="s">
        <v>130</v>
      </c>
      <c r="J15" s="37">
        <v>2100088991</v>
      </c>
      <c r="K15" s="37" t="s">
        <v>140</v>
      </c>
      <c r="L15" s="37" t="s">
        <v>176</v>
      </c>
      <c r="M15" s="37" t="s">
        <v>180</v>
      </c>
      <c r="N15" s="37" t="s">
        <v>182</v>
      </c>
      <c r="O15" s="37" t="s">
        <v>186</v>
      </c>
      <c r="P15" s="37">
        <v>1</v>
      </c>
      <c r="Q15" s="40">
        <v>826364</v>
      </c>
      <c r="R15" s="40">
        <f t="shared" si="0"/>
        <v>826364</v>
      </c>
      <c r="S15" s="34" t="s">
        <v>188</v>
      </c>
      <c r="T15" s="54" t="s">
        <v>191</v>
      </c>
      <c r="U15" s="34" t="s">
        <v>103</v>
      </c>
      <c r="V15" s="37">
        <v>5</v>
      </c>
      <c r="W15" s="37">
        <v>1</v>
      </c>
      <c r="X15" s="37">
        <v>1</v>
      </c>
    </row>
    <row r="16" spans="1:24">
      <c r="A16" s="37">
        <v>11</v>
      </c>
      <c r="B16" s="81" t="s">
        <v>46</v>
      </c>
      <c r="C16" s="81" t="s">
        <v>112</v>
      </c>
      <c r="D16" s="45" t="s">
        <v>49</v>
      </c>
      <c r="E16" s="46" t="s">
        <v>157</v>
      </c>
      <c r="F16" s="37" t="s">
        <v>154</v>
      </c>
      <c r="G16" s="53" t="s">
        <v>196</v>
      </c>
      <c r="H16" s="45" t="s">
        <v>48</v>
      </c>
      <c r="I16" s="37" t="s">
        <v>130</v>
      </c>
      <c r="J16" s="37">
        <v>2100088993</v>
      </c>
      <c r="K16" s="37" t="s">
        <v>141</v>
      </c>
      <c r="L16" s="37" t="s">
        <v>177</v>
      </c>
      <c r="M16" s="37" t="s">
        <v>181</v>
      </c>
      <c r="N16" s="37" t="s">
        <v>182</v>
      </c>
      <c r="O16" s="37" t="s">
        <v>186</v>
      </c>
      <c r="P16" s="37">
        <v>2</v>
      </c>
      <c r="Q16" s="40">
        <v>862728</v>
      </c>
      <c r="R16" s="40">
        <f t="shared" si="0"/>
        <v>1725456</v>
      </c>
      <c r="S16" s="34" t="s">
        <v>189</v>
      </c>
      <c r="T16" s="54" t="s">
        <v>192</v>
      </c>
      <c r="U16" s="34" t="s">
        <v>103</v>
      </c>
      <c r="V16" s="37">
        <v>5</v>
      </c>
      <c r="W16" s="37">
        <v>4</v>
      </c>
      <c r="X16" s="37">
        <v>1</v>
      </c>
    </row>
    <row r="17" spans="1:24">
      <c r="A17" s="37">
        <v>12</v>
      </c>
      <c r="B17" s="81" t="s">
        <v>46</v>
      </c>
      <c r="C17" s="81" t="s">
        <v>161</v>
      </c>
      <c r="D17" s="45" t="s">
        <v>47</v>
      </c>
      <c r="E17" s="46" t="s">
        <v>158</v>
      </c>
      <c r="F17" s="37" t="s">
        <v>155</v>
      </c>
      <c r="G17" s="53" t="s">
        <v>197</v>
      </c>
      <c r="H17" s="45" t="s">
        <v>48</v>
      </c>
      <c r="I17" s="37" t="s">
        <v>130</v>
      </c>
      <c r="J17" s="37">
        <v>2100088986</v>
      </c>
      <c r="K17" s="37" t="s">
        <v>142</v>
      </c>
      <c r="L17" s="37" t="s">
        <v>178</v>
      </c>
      <c r="M17" s="37" t="s">
        <v>131</v>
      </c>
      <c r="N17" s="37" t="s">
        <v>182</v>
      </c>
      <c r="O17" s="37" t="s">
        <v>186</v>
      </c>
      <c r="P17" s="37">
        <v>3</v>
      </c>
      <c r="Q17" s="40">
        <v>917273</v>
      </c>
      <c r="R17" s="40">
        <f t="shared" si="0"/>
        <v>2751819</v>
      </c>
      <c r="S17" s="34" t="s">
        <v>190</v>
      </c>
      <c r="T17" s="54" t="s">
        <v>193</v>
      </c>
      <c r="U17" s="34" t="s">
        <v>103</v>
      </c>
      <c r="V17" s="37">
        <v>5</v>
      </c>
      <c r="W17" s="37">
        <v>3</v>
      </c>
      <c r="X17" s="37">
        <v>1</v>
      </c>
    </row>
  </sheetData>
  <autoFilter ref="A5:X14"/>
  <mergeCells count="6">
    <mergeCell ref="V4:X4"/>
    <mergeCell ref="S4:U4"/>
    <mergeCell ref="A1:G1"/>
    <mergeCell ref="C4:H4"/>
    <mergeCell ref="P4:R4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 DAILY TARGET TRACKING</vt:lpstr>
      <vt:lpstr>Sell Out By Model</vt:lpstr>
      <vt:lpstr>Display&amp;Stock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HUNG-NGUYEN</dc:creator>
  <cp:lastModifiedBy>Hoa Luong</cp:lastModifiedBy>
  <dcterms:created xsi:type="dcterms:W3CDTF">2020-03-17T10:39:26Z</dcterms:created>
  <dcterms:modified xsi:type="dcterms:W3CDTF">2020-05-18T09:07:40Z</dcterms:modified>
</cp:coreProperties>
</file>