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. PC\4. System\1. REPORT\2. Timeline\Apr'20\"/>
    </mc:Choice>
  </mc:AlternateContent>
  <xr:revisionPtr revIDLastSave="0" documentId="13_ncr:1_{812C494F-C2FB-4DDC-9BBD-99ACA90D67D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Hitachi" sheetId="1" r:id="rId1"/>
  </sheets>
  <definedNames>
    <definedName name="prevWBS" localSheetId="0">Hitachi!$A1048576</definedName>
    <definedName name="_xlnm.Print_Area" localSheetId="0">Hitachi!$A$1:$BO$31</definedName>
    <definedName name="_xlnm.Print_Titles" localSheetId="0">Hitachi!$4:$7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9" i="1" l="1"/>
  <c r="I49" i="1"/>
  <c r="F50" i="1"/>
  <c r="I50" i="1" s="1"/>
  <c r="F51" i="1"/>
  <c r="I51" i="1" s="1"/>
  <c r="F52" i="1"/>
  <c r="I52" i="1" s="1"/>
  <c r="F43" i="1"/>
  <c r="I43" i="1" s="1"/>
  <c r="J43" i="1" s="1"/>
  <c r="F44" i="1"/>
  <c r="I44" i="1" s="1"/>
  <c r="J44" i="1" s="1"/>
  <c r="F48" i="1"/>
  <c r="I48" i="1" s="1"/>
  <c r="I47" i="1"/>
  <c r="F47" i="1"/>
  <c r="F46" i="1"/>
  <c r="I46" i="1" s="1"/>
  <c r="F45" i="1"/>
  <c r="I45" i="1" s="1"/>
  <c r="J45" i="1" s="1"/>
  <c r="F38" i="1" l="1"/>
  <c r="I38" i="1" s="1"/>
  <c r="F10" i="1" l="1"/>
  <c r="I10" i="1" s="1"/>
  <c r="F11" i="1"/>
  <c r="I11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9" i="1"/>
  <c r="I9" i="1" s="1"/>
  <c r="F8" i="1"/>
  <c r="I8" i="1" s="1"/>
  <c r="L6" i="1" l="1"/>
  <c r="L5" i="1" s="1"/>
  <c r="J9" i="1" l="1"/>
  <c r="I23" i="1"/>
  <c r="L4" i="1" l="1"/>
  <c r="M6" i="1"/>
  <c r="L7" i="1"/>
  <c r="M7" i="1" l="1"/>
  <c r="N6" i="1"/>
  <c r="N7" i="1" l="1"/>
  <c r="O6" i="1"/>
  <c r="O7" i="1" l="1"/>
  <c r="P6" i="1"/>
  <c r="Q6" i="1" l="1"/>
  <c r="P7" i="1"/>
  <c r="Q7" i="1" l="1"/>
  <c r="R6" i="1"/>
  <c r="R7" i="1" l="1"/>
  <c r="S6" i="1"/>
  <c r="S5" i="1" l="1"/>
  <c r="S4" i="1"/>
  <c r="T6" i="1"/>
  <c r="S7" i="1"/>
  <c r="U6" i="1" l="1"/>
  <c r="T7" i="1"/>
  <c r="U7" i="1" l="1"/>
  <c r="V6" i="1"/>
  <c r="W6" i="1" l="1"/>
  <c r="V7" i="1"/>
  <c r="W7" i="1" l="1"/>
  <c r="X6" i="1"/>
  <c r="Y6" i="1" l="1"/>
  <c r="X7" i="1"/>
  <c r="Y7" i="1" l="1"/>
  <c r="Z6" i="1"/>
  <c r="Z7" i="1" l="1"/>
  <c r="AA6" i="1"/>
  <c r="Z5" i="1"/>
  <c r="Z4" i="1"/>
  <c r="AB6" i="1" l="1"/>
  <c r="AA7" i="1"/>
  <c r="AC6" i="1" l="1"/>
  <c r="AB7" i="1"/>
  <c r="AC7" i="1" l="1"/>
  <c r="AD6" i="1"/>
  <c r="AD7" i="1" l="1"/>
  <c r="AE6" i="1"/>
  <c r="AE7" i="1" l="1"/>
  <c r="AF6" i="1"/>
  <c r="AG6" i="1" l="1"/>
  <c r="AF7" i="1"/>
  <c r="AG7" i="1" l="1"/>
  <c r="AH6" i="1"/>
  <c r="AG5" i="1"/>
  <c r="AG4" i="1"/>
  <c r="AH7" i="1" l="1"/>
  <c r="AI6" i="1"/>
  <c r="AJ6" i="1" l="1"/>
  <c r="AI7" i="1"/>
  <c r="AK6" i="1" l="1"/>
  <c r="AJ7" i="1"/>
  <c r="AK7" i="1" l="1"/>
  <c r="AL6" i="1"/>
  <c r="AM6" i="1" l="1"/>
  <c r="AL7" i="1"/>
  <c r="AN6" i="1" l="1"/>
  <c r="AM7" i="1"/>
  <c r="AO6" i="1" l="1"/>
  <c r="AN7" i="1"/>
  <c r="AN4" i="1"/>
  <c r="AN5" i="1"/>
  <c r="AO7" i="1" l="1"/>
  <c r="AP6" i="1"/>
  <c r="AP7" i="1" l="1"/>
  <c r="AQ6" i="1"/>
  <c r="AR6" i="1" l="1"/>
  <c r="AQ7" i="1"/>
  <c r="AS6" i="1" l="1"/>
  <c r="AR7" i="1"/>
  <c r="AS7" i="1" l="1"/>
  <c r="AT6" i="1"/>
  <c r="AU6" i="1" l="1"/>
  <c r="AT7" i="1"/>
  <c r="AU5" i="1" l="1"/>
  <c r="AU4" i="1"/>
  <c r="AV6" i="1"/>
  <c r="AU7" i="1"/>
  <c r="AW6" i="1" l="1"/>
  <c r="AV7" i="1"/>
  <c r="AW7" i="1" l="1"/>
  <c r="AX6" i="1"/>
  <c r="AX7" i="1" l="1"/>
  <c r="AY6" i="1"/>
  <c r="AZ6" i="1" l="1"/>
  <c r="AY7" i="1"/>
  <c r="BA6" i="1" l="1"/>
  <c r="AZ7" i="1"/>
  <c r="BA7" i="1" l="1"/>
  <c r="BB6" i="1"/>
  <c r="BB4" i="1" l="1"/>
  <c r="BC6" i="1"/>
  <c r="BB7" i="1"/>
  <c r="BB5" i="1"/>
  <c r="BD6" i="1" l="1"/>
  <c r="BC7" i="1"/>
  <c r="BE6" i="1" l="1"/>
  <c r="BD7" i="1"/>
  <c r="BE7" i="1" l="1"/>
  <c r="BF6" i="1"/>
  <c r="BF7" i="1" l="1"/>
  <c r="BG6" i="1"/>
  <c r="BH6" i="1" l="1"/>
  <c r="BG7" i="1"/>
  <c r="BI6" i="1" l="1"/>
  <c r="BH7" i="1"/>
  <c r="BI7" i="1" l="1"/>
  <c r="BI5" i="1"/>
  <c r="BJ6" i="1"/>
  <c r="BI4" i="1"/>
  <c r="BK6" i="1" l="1"/>
  <c r="BJ7" i="1"/>
  <c r="BL6" i="1" l="1"/>
  <c r="BK7" i="1"/>
  <c r="BM6" i="1" l="1"/>
  <c r="BL7" i="1"/>
  <c r="BM7" i="1" l="1"/>
  <c r="BN6" i="1"/>
  <c r="BN7" i="1" l="1"/>
  <c r="BO6" i="1"/>
  <c r="BO7" i="1" s="1"/>
  <c r="F24" i="1"/>
  <c r="I24" i="1" l="1"/>
  <c r="J24" i="1" s="1"/>
  <c r="F29" i="1"/>
  <c r="I29" i="1" l="1"/>
  <c r="J29" i="1" s="1"/>
  <c r="F30" i="1"/>
  <c r="I30" i="1" l="1"/>
  <c r="F31" i="1"/>
  <c r="I31" i="1" l="1"/>
  <c r="F32" i="1"/>
  <c r="I32" i="1" l="1"/>
  <c r="F33" i="1"/>
  <c r="I33" i="1" l="1"/>
  <c r="F34" i="1"/>
  <c r="I34" i="1" l="1"/>
  <c r="F35" i="1"/>
  <c r="F12" i="1"/>
  <c r="I12" i="1" s="1"/>
  <c r="I35" i="1" l="1"/>
  <c r="F36" i="1"/>
  <c r="I36" i="1" l="1"/>
  <c r="F37" i="1"/>
  <c r="I37" i="1" l="1"/>
  <c r="F39" i="1"/>
  <c r="I39" i="1" l="1"/>
  <c r="F40" i="1"/>
  <c r="I40" i="1" l="1"/>
  <c r="F41" i="1"/>
  <c r="I41" i="1" l="1"/>
  <c r="F42" i="1"/>
  <c r="I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  <author>Vertex42.com Templates</author>
  </authors>
  <commentList>
    <comment ref="C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Task Description</t>
        </r>
        <r>
          <rPr>
            <sz val="9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D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Task Lead</t>
        </r>
        <r>
          <rPr>
            <sz val="9"/>
            <color indexed="81"/>
            <rFont val="Tahoma"/>
            <family val="2"/>
          </rPr>
          <t xml:space="preserve">
Enter the name of the Task Lead in this column.</t>
        </r>
      </text>
    </comment>
    <comment ref="E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Task Start Date</t>
        </r>
        <r>
          <rPr>
            <sz val="9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i/>
            <sz val="9"/>
            <color indexed="81"/>
            <rFont val="Tahoma"/>
            <family val="2"/>
          </rPr>
          <t>enddate</t>
        </r>
        <r>
          <rPr>
            <b/>
            <sz val="9"/>
            <color indexed="81"/>
            <rFont val="Tahoma"/>
            <family val="2"/>
          </rPr>
          <t>+1</t>
        </r>
        <r>
          <rPr>
            <sz val="9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9"/>
            <color indexed="81"/>
            <rFont val="Tahoma"/>
            <family val="2"/>
          </rPr>
          <t>=WORKDAY(</t>
        </r>
        <r>
          <rPr>
            <b/>
            <i/>
            <sz val="9"/>
            <color indexed="81"/>
            <rFont val="Tahoma"/>
            <family val="2"/>
          </rPr>
          <t>enddate</t>
        </r>
        <r>
          <rPr>
            <b/>
            <sz val="9"/>
            <color indexed="81"/>
            <rFont val="Tahoma"/>
            <family val="2"/>
          </rPr>
          <t>,1)</t>
        </r>
        <r>
          <rPr>
            <sz val="9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9"/>
            <color indexed="81"/>
            <rFont val="Tahoma"/>
            <family val="2"/>
          </rPr>
          <t>enddate</t>
        </r>
        <r>
          <rPr>
            <sz val="9"/>
            <color indexed="81"/>
            <rFont val="Tahoma"/>
            <family val="2"/>
          </rPr>
          <t xml:space="preserve"> is the cell reference for the End date of the Predecessor task.</t>
        </r>
      </text>
    </comment>
    <comment ref="F7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End Date:</t>
        </r>
        <r>
          <rPr>
            <sz val="9"/>
            <color indexed="81"/>
            <rFont val="Tahoma"/>
            <family val="2"/>
          </rPr>
          <t xml:space="preserve">
The End Date is calculated based on the Start Date and the Calendar Days columns.</t>
        </r>
      </text>
    </comment>
    <comment ref="G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Duration (Calendar Days)</t>
        </r>
        <r>
          <rPr>
            <sz val="9"/>
            <color indexed="81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9"/>
            <color indexed="81"/>
            <rFont val="Tahoma"/>
            <family val="2"/>
          </rPr>
          <t>End</t>
        </r>
        <r>
          <rPr>
            <sz val="9"/>
            <color indexed="81"/>
            <rFont val="Tahoma"/>
            <family val="2"/>
          </rPr>
          <t xml:space="preserve"> Date minus the </t>
        </r>
        <r>
          <rPr>
            <b/>
            <sz val="9"/>
            <color indexed="81"/>
            <rFont val="Tahoma"/>
            <family val="2"/>
          </rPr>
          <t>Start</t>
        </r>
        <r>
          <rPr>
            <sz val="9"/>
            <color indexed="81"/>
            <rFont val="Tahoma"/>
            <family val="2"/>
          </rPr>
          <t xml:space="preserve"> Date plus 1 day, so that a task starting and ending on the same day has a duration of 1 day.
</t>
        </r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 The conditional formatting used to create the gantt chart references this column.</t>
        </r>
      </text>
    </comment>
    <comment ref="H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Percent Complete</t>
        </r>
        <r>
          <rPr>
            <sz val="9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I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Work Days</t>
        </r>
        <r>
          <rPr>
            <sz val="9"/>
            <color indexed="81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<sst xmlns="http://schemas.openxmlformats.org/spreadsheetml/2006/main" count="68" uniqueCount="59">
  <si>
    <t xml:space="preserve">Project Start Date </t>
  </si>
  <si>
    <t xml:space="preserve">Display Week </t>
  </si>
  <si>
    <t xml:space="preserve">Project Lead </t>
  </si>
  <si>
    <t>TASK</t>
  </si>
  <si>
    <t>START</t>
  </si>
  <si>
    <t>END</t>
  </si>
  <si>
    <t>DAYS</t>
  </si>
  <si>
    <t>% DONE</t>
  </si>
  <si>
    <t>WORK DAYS</t>
  </si>
  <si>
    <t>PIC</t>
  </si>
  <si>
    <t>Labor Cost</t>
  </si>
  <si>
    <t>Project timeline</t>
  </si>
  <si>
    <t>MODULE</t>
  </si>
  <si>
    <t>NO.</t>
  </si>
  <si>
    <t>Display</t>
  </si>
  <si>
    <t>Shop photo</t>
  </si>
  <si>
    <t>Market</t>
  </si>
  <si>
    <t>PC management</t>
  </si>
  <si>
    <t>Local Sales</t>
  </si>
  <si>
    <t>Community</t>
  </si>
  <si>
    <t>Client Web</t>
  </si>
  <si>
    <t>Market Price</t>
  </si>
  <si>
    <t>Dealer Information</t>
  </si>
  <si>
    <t>Market Activities</t>
  </si>
  <si>
    <t>PC list</t>
  </si>
  <si>
    <t>Attendence</t>
  </si>
  <si>
    <t>Evaluation</t>
  </si>
  <si>
    <t>News</t>
  </si>
  <si>
    <t>Task</t>
  </si>
  <si>
    <t>Event</t>
  </si>
  <si>
    <t>Forum</t>
  </si>
  <si>
    <t>Price Control</t>
  </si>
  <si>
    <t>Online Test</t>
  </si>
  <si>
    <t>Online Training</t>
  </si>
  <si>
    <t>Tasks</t>
  </si>
  <si>
    <t>Client App</t>
  </si>
  <si>
    <t xml:space="preserve">Chốt web xong </t>
  </si>
  <si>
    <t>Weekly report - xem và xuất BC tương tự như PC</t>
  </si>
  <si>
    <t>Shop checking - xem và xuất BC</t>
  </si>
  <si>
    <t>Sell-in - xem và xuất file INC</t>
  </si>
  <si>
    <t>Dealer Information - show on web + export report như template</t>
  </si>
  <si>
    <t>Market information - thêm tool xuất BC tổng PDF or PPT</t>
  </si>
  <si>
    <t>Shop photo - hiện last update của Shop + thêm 1 tab hình ảnh overview của shop + thêm tool xuất BC shopchecking hoàn chỉnh đã làm (admin up lên, tk Hitachi download + xuất hình ảnh realtime last update trong tháng của các shop</t>
  </si>
  <si>
    <t>Report - Chỉnh lại template xuất BC - như template</t>
  </si>
  <si>
    <t>PC list - Chỉnh hiện lịch làm việc tuần hiện tại (web đang show lùi 1 tuần), bảng thống kê dữ liệu chưa chính xác</t>
  </si>
  <si>
    <t>Attendence - chỉnh lại template export, thêm filter ca làm việc, hiện tại filter không được</t>
  </si>
  <si>
    <t>Online training</t>
  </si>
  <si>
    <t>Thêm bảng thống kê, biểu đồ PC tỉ lệ PC đã hoàn thành, tỉ lệ đạt, rớt</t>
  </si>
  <si>
    <t>Admin Web</t>
  </si>
  <si>
    <t>Up danh sách nhân sự cho từng khóa học, số lần thi</t>
  </si>
  <si>
    <t xml:space="preserve">Thống nhất lấy theo rule mở khóa học, thi, hết thời hạn bài đóng </t>
  </si>
  <si>
    <t>Ràng bắt buộc học hết slide mới được làm bài thi</t>
  </si>
  <si>
    <t>Bảng thống kê (export file)</t>
  </si>
  <si>
    <t>Admin tạo chủ đề - PC thảo luận trên forum</t>
  </si>
  <si>
    <t xml:space="preserve">Hiện Tên PC - Shop </t>
  </si>
  <si>
    <t>Có nút like comment và comment trên câu trả lời</t>
  </si>
  <si>
    <t>Có thể thêm icon?</t>
  </si>
  <si>
    <t>Xóa khóa học nhưng App vẫn hiện nút thi?</t>
  </si>
  <si>
    <t>Forum - xem được như PM - không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</si>
</sst>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m/d/yyyy\ \(dddd\)"/>
    <numFmt numFmtId="165" formatCode="d\ mmm\ yyyy"/>
    <numFmt numFmtId="166" formatCode="d"/>
    <numFmt numFmtId="167" formatCode="ddd\ m/dd/yy"/>
    <numFmt numFmtId="168" formatCode="_(* #,##0_);_(* \(#,##0\);_(* &quot;-&quot;??_);_(@_)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4"/>
      <color indexed="56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8"/>
      <color theme="1" tint="0.34998626667073579"/>
      <name val="Arial"/>
      <family val="2"/>
    </font>
    <font>
      <sz val="11"/>
      <name val="Cambria"/>
      <family val="1"/>
      <scheme val="major"/>
    </font>
    <font>
      <sz val="9"/>
      <name val="Arial"/>
      <family val="2"/>
    </font>
    <font>
      <sz val="7"/>
      <color indexed="55"/>
      <name val="Arial"/>
      <family val="2"/>
    </font>
    <font>
      <sz val="10"/>
      <name val="Cambria"/>
      <family val="2"/>
      <scheme val="major"/>
    </font>
    <font>
      <sz val="10"/>
      <name val="Calibri"/>
      <family val="2"/>
      <scheme val="minor"/>
    </font>
    <font>
      <sz val="10"/>
      <name val="Cambria"/>
      <family val="1"/>
      <scheme val="major"/>
    </font>
    <font>
      <sz val="11"/>
      <name val="Calibri"/>
      <family val="2"/>
      <scheme val="minor"/>
    </font>
    <font>
      <sz val="8"/>
      <name val="Arial"/>
      <family val="2"/>
    </font>
    <font>
      <b/>
      <sz val="9"/>
      <name val="Cambria"/>
      <family val="2"/>
      <scheme val="maj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9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  <font>
      <i/>
      <sz val="9"/>
      <color indexed="81"/>
      <name val="Tahoma"/>
      <family val="2"/>
    </font>
    <font>
      <sz val="16"/>
      <color rgb="FFFF000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medium">
        <color theme="0" tint="-0.34998626667073579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2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Protection="1"/>
    <xf numFmtId="0" fontId="3" fillId="0" borderId="0" xfId="0" applyFont="1" applyAlignment="1" applyProtection="1">
      <alignment horizontal="right" vertical="center"/>
    </xf>
    <xf numFmtId="0" fontId="0" fillId="0" borderId="0" xfId="0" applyFill="1" applyBorder="1" applyProtection="1"/>
    <xf numFmtId="0" fontId="6" fillId="0" borderId="0" xfId="0" applyNumberFormat="1" applyFont="1" applyAlignment="1" applyProtection="1">
      <alignment vertical="center"/>
      <protection locked="0"/>
    </xf>
    <xf numFmtId="0" fontId="8" fillId="0" borderId="0" xfId="0" applyFont="1" applyAlignment="1" applyProtection="1">
      <protection locked="0"/>
    </xf>
    <xf numFmtId="0" fontId="0" fillId="2" borderId="0" xfId="0" applyFill="1" applyBorder="1" applyProtection="1"/>
    <xf numFmtId="0" fontId="0" fillId="0" borderId="0" xfId="0" applyFill="1" applyAlignment="1" applyProtection="1"/>
    <xf numFmtId="0" fontId="4" fillId="0" borderId="0" xfId="3" applyAlignment="1" applyProtection="1">
      <alignment horizontal="left"/>
    </xf>
    <xf numFmtId="0" fontId="9" fillId="0" borderId="0" xfId="0" applyNumberFormat="1" applyFont="1" applyFill="1" applyBorder="1" applyProtection="1"/>
    <xf numFmtId="0" fontId="9" fillId="0" borderId="0" xfId="0" applyFont="1" applyFill="1" applyAlignment="1" applyProtection="1">
      <alignment horizontal="right" vertical="center"/>
    </xf>
    <xf numFmtId="0" fontId="9" fillId="0" borderId="0" xfId="0" applyFont="1" applyFill="1" applyBorder="1" applyProtection="1"/>
    <xf numFmtId="0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Protection="1"/>
    <xf numFmtId="0" fontId="11" fillId="0" borderId="0" xfId="0" applyFont="1" applyProtection="1"/>
    <xf numFmtId="0" fontId="9" fillId="0" borderId="0" xfId="0" applyFont="1" applyProtection="1"/>
    <xf numFmtId="0" fontId="11" fillId="0" borderId="0" xfId="0" applyNumberFormat="1" applyFont="1" applyFill="1" applyBorder="1" applyProtection="1"/>
    <xf numFmtId="166" fontId="13" fillId="0" borderId="2" xfId="0" applyNumberFormat="1" applyFont="1" applyFill="1" applyBorder="1" applyAlignment="1" applyProtection="1">
      <alignment horizontal="center" vertical="center" shrinkToFit="1"/>
    </xf>
    <xf numFmtId="166" fontId="13" fillId="0" borderId="3" xfId="0" applyNumberFormat="1" applyFont="1" applyFill="1" applyBorder="1" applyAlignment="1" applyProtection="1">
      <alignment horizontal="center" vertical="center" shrinkToFit="1"/>
    </xf>
    <xf numFmtId="166" fontId="13" fillId="0" borderId="4" xfId="0" applyNumberFormat="1" applyFont="1" applyFill="1" applyBorder="1" applyAlignment="1" applyProtection="1">
      <alignment horizontal="center" vertical="center" shrinkToFit="1"/>
    </xf>
    <xf numFmtId="0" fontId="14" fillId="0" borderId="6" xfId="0" applyNumberFormat="1" applyFont="1" applyFill="1" applyBorder="1" applyAlignment="1" applyProtection="1">
      <alignment horizontal="left" vertical="center"/>
    </xf>
    <xf numFmtId="0" fontId="14" fillId="0" borderId="6" xfId="0" applyFont="1" applyFill="1" applyBorder="1" applyAlignment="1" applyProtection="1">
      <alignment horizontal="center" vertical="center" wrapText="1"/>
    </xf>
    <xf numFmtId="0" fontId="14" fillId="0" borderId="6" xfId="0" applyFont="1" applyFill="1" applyBorder="1" applyAlignment="1" applyProtection="1">
      <alignment horizontal="center" vertical="center"/>
    </xf>
    <xf numFmtId="0" fontId="15" fillId="0" borderId="7" xfId="0" applyNumberFormat="1" applyFont="1" applyFill="1" applyBorder="1" applyAlignment="1" applyProtection="1">
      <alignment horizontal="center" vertical="center" shrinkToFit="1"/>
    </xf>
    <xf numFmtId="0" fontId="15" fillId="0" borderId="8" xfId="0" applyNumberFormat="1" applyFont="1" applyFill="1" applyBorder="1" applyAlignment="1" applyProtection="1">
      <alignment horizontal="center" vertical="center" shrinkToFit="1"/>
    </xf>
    <xf numFmtId="0" fontId="15" fillId="0" borderId="9" xfId="0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/>
    <xf numFmtId="0" fontId="15" fillId="3" borderId="10" xfId="0" applyFont="1" applyFill="1" applyBorder="1" applyAlignment="1" applyProtection="1">
      <alignment vertical="center"/>
    </xf>
    <xf numFmtId="0" fontId="15" fillId="0" borderId="10" xfId="0" applyNumberFormat="1" applyFont="1" applyFill="1" applyBorder="1" applyAlignment="1" applyProtection="1">
      <alignment horizontal="left" vertical="center"/>
    </xf>
    <xf numFmtId="0" fontId="15" fillId="0" borderId="10" xfId="0" applyFont="1" applyFill="1" applyBorder="1" applyAlignment="1" applyProtection="1">
      <alignment vertical="center" wrapText="1"/>
    </xf>
    <xf numFmtId="0" fontId="15" fillId="0" borderId="10" xfId="0" applyFont="1" applyFill="1" applyBorder="1" applyAlignment="1" applyProtection="1">
      <alignment vertical="center"/>
    </xf>
    <xf numFmtId="167" fontId="18" fillId="4" borderId="11" xfId="0" applyNumberFormat="1" applyFont="1" applyFill="1" applyBorder="1" applyAlignment="1" applyProtection="1">
      <alignment horizontal="center" vertical="center"/>
    </xf>
    <xf numFmtId="167" fontId="18" fillId="0" borderId="11" xfId="0" applyNumberFormat="1" applyFont="1" applyBorder="1" applyAlignment="1" applyProtection="1">
      <alignment horizontal="center" vertical="center"/>
    </xf>
    <xf numFmtId="1" fontId="18" fillId="5" borderId="11" xfId="0" applyNumberFormat="1" applyFont="1" applyFill="1" applyBorder="1" applyAlignment="1" applyProtection="1">
      <alignment horizontal="center" vertical="center"/>
    </xf>
    <xf numFmtId="9" fontId="18" fillId="5" borderId="11" xfId="2" applyFont="1" applyFill="1" applyBorder="1" applyAlignment="1" applyProtection="1">
      <alignment horizontal="center" vertical="center"/>
    </xf>
    <xf numFmtId="1" fontId="18" fillId="0" borderId="11" xfId="0" applyNumberFormat="1" applyFont="1" applyBorder="1" applyAlignment="1" applyProtection="1">
      <alignment horizontal="center" vertical="center"/>
    </xf>
    <xf numFmtId="1" fontId="19" fillId="0" borderId="11" xfId="0" applyNumberFormat="1" applyFont="1" applyBorder="1" applyAlignment="1" applyProtection="1">
      <alignment horizontal="center" vertical="center"/>
    </xf>
    <xf numFmtId="0" fontId="15" fillId="0" borderId="10" xfId="0" applyFont="1" applyFill="1" applyBorder="1" applyAlignment="1" applyProtection="1">
      <alignment horizontal="left" vertical="center"/>
    </xf>
    <xf numFmtId="167" fontId="15" fillId="3" borderId="10" xfId="0" applyNumberFormat="1" applyFont="1" applyFill="1" applyBorder="1" applyAlignment="1" applyProtection="1">
      <alignment horizontal="center" vertical="center"/>
    </xf>
    <xf numFmtId="1" fontId="15" fillId="3" borderId="10" xfId="2" applyNumberFormat="1" applyFont="1" applyFill="1" applyBorder="1" applyAlignment="1" applyProtection="1">
      <alignment horizontal="center" vertical="center"/>
    </xf>
    <xf numFmtId="9" fontId="15" fillId="3" borderId="10" xfId="2" applyFont="1" applyFill="1" applyBorder="1" applyAlignment="1" applyProtection="1">
      <alignment horizontal="center" vertical="center"/>
    </xf>
    <xf numFmtId="1" fontId="15" fillId="3" borderId="10" xfId="0" applyNumberFormat="1" applyFont="1" applyFill="1" applyBorder="1" applyAlignment="1" applyProtection="1">
      <alignment horizontal="center" vertical="center"/>
    </xf>
    <xf numFmtId="1" fontId="17" fillId="3" borderId="10" xfId="0" applyNumberFormat="1" applyFont="1" applyFill="1" applyBorder="1" applyAlignment="1" applyProtection="1">
      <alignment horizontal="center" vertical="center"/>
    </xf>
    <xf numFmtId="0" fontId="15" fillId="3" borderId="10" xfId="0" applyFont="1" applyFill="1" applyBorder="1" applyAlignment="1" applyProtection="1">
      <alignment horizontal="left" vertical="center"/>
    </xf>
    <xf numFmtId="0" fontId="0" fillId="0" borderId="0" xfId="0" applyNumberFormat="1" applyFill="1" applyBorder="1" applyProtection="1"/>
    <xf numFmtId="0" fontId="24" fillId="0" borderId="0" xfId="0" applyNumberFormat="1" applyFont="1" applyFill="1" applyBorder="1" applyAlignment="1" applyProtection="1">
      <alignment vertical="center"/>
      <protection locked="0"/>
    </xf>
    <xf numFmtId="168" fontId="0" fillId="0" borderId="0" xfId="1" applyNumberFormat="1" applyFont="1" applyProtection="1"/>
    <xf numFmtId="168" fontId="3" fillId="0" borderId="0" xfId="1" applyNumberFormat="1" applyFont="1" applyAlignment="1" applyProtection="1">
      <alignment horizontal="right" vertical="center"/>
    </xf>
    <xf numFmtId="168" fontId="3" fillId="0" borderId="0" xfId="1" applyNumberFormat="1" applyFont="1" applyFill="1" applyBorder="1" applyProtection="1"/>
    <xf numFmtId="168" fontId="9" fillId="0" borderId="0" xfId="1" applyNumberFormat="1" applyFont="1" applyProtection="1"/>
    <xf numFmtId="168" fontId="11" fillId="0" borderId="0" xfId="1" applyNumberFormat="1" applyFont="1" applyProtection="1"/>
    <xf numFmtId="168" fontId="14" fillId="0" borderId="6" xfId="1" applyNumberFormat="1" applyFont="1" applyFill="1" applyBorder="1" applyAlignment="1" applyProtection="1">
      <alignment horizontal="center" vertical="center" wrapText="1"/>
    </xf>
    <xf numFmtId="168" fontId="18" fillId="0" borderId="11" xfId="1" applyNumberFormat="1" applyFont="1" applyBorder="1" applyAlignment="1" applyProtection="1">
      <alignment horizontal="center" vertical="center"/>
    </xf>
    <xf numFmtId="168" fontId="15" fillId="3" borderId="10" xfId="1" applyNumberFormat="1" applyFont="1" applyFill="1" applyBorder="1" applyAlignment="1" applyProtection="1">
      <alignment horizontal="center" vertical="center"/>
    </xf>
    <xf numFmtId="167" fontId="18" fillId="0" borderId="0" xfId="0" applyNumberFormat="1" applyFont="1" applyBorder="1" applyAlignment="1" applyProtection="1">
      <alignment horizontal="center" vertical="center"/>
    </xf>
    <xf numFmtId="168" fontId="18" fillId="0" borderId="0" xfId="1" applyNumberFormat="1" applyFont="1" applyBorder="1" applyAlignment="1" applyProtection="1">
      <alignment horizontal="center" vertical="center"/>
    </xf>
    <xf numFmtId="1" fontId="19" fillId="0" borderId="0" xfId="0" applyNumberFormat="1" applyFont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vertical="center"/>
    </xf>
    <xf numFmtId="0" fontId="15" fillId="0" borderId="0" xfId="0" applyFont="1" applyFill="1" applyBorder="1" applyAlignment="1" applyProtection="1">
      <alignment horizontal="left" vertical="center"/>
    </xf>
    <xf numFmtId="0" fontId="15" fillId="0" borderId="10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Border="1" applyAlignment="1" applyProtection="1">
      <alignment horizontal="center"/>
    </xf>
    <xf numFmtId="0" fontId="6" fillId="0" borderId="0" xfId="0" applyNumberFormat="1" applyFont="1" applyAlignment="1" applyProtection="1">
      <alignment horizontal="center" vertical="center"/>
      <protection locked="0"/>
    </xf>
    <xf numFmtId="0" fontId="9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/>
    </xf>
    <xf numFmtId="0" fontId="14" fillId="0" borderId="6" xfId="0" applyNumberFormat="1" applyFont="1" applyFill="1" applyBorder="1" applyAlignment="1" applyProtection="1">
      <alignment horizontal="center" vertical="center"/>
    </xf>
    <xf numFmtId="0" fontId="15" fillId="0" borderId="10" xfId="0" applyFont="1" applyFill="1" applyBorder="1" applyAlignment="1" applyProtection="1">
      <alignment horizontal="center" vertical="center"/>
    </xf>
    <xf numFmtId="0" fontId="15" fillId="0" borderId="13" xfId="0" applyNumberFormat="1" applyFont="1" applyFill="1" applyBorder="1" applyAlignment="1" applyProtection="1">
      <alignment horizontal="center" vertical="center"/>
    </xf>
    <xf numFmtId="0" fontId="15" fillId="0" borderId="13" xfId="0" applyFont="1" applyFill="1" applyBorder="1" applyAlignment="1" applyProtection="1">
      <alignment horizontal="center" vertical="center"/>
    </xf>
    <xf numFmtId="0" fontId="15" fillId="0" borderId="10" xfId="0" applyFont="1" applyFill="1" applyBorder="1" applyAlignment="1" applyProtection="1">
      <alignment horizontal="center" vertical="center" wrapText="1"/>
    </xf>
    <xf numFmtId="167" fontId="18" fillId="4" borderId="11" xfId="0" applyNumberFormat="1" applyFont="1" applyFill="1" applyBorder="1" applyAlignment="1">
      <alignment horizontal="center" vertical="center"/>
    </xf>
    <xf numFmtId="1" fontId="18" fillId="5" borderId="1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vertical="center" wrapText="1"/>
      <protection locked="0"/>
    </xf>
    <xf numFmtId="0" fontId="7" fillId="0" borderId="0" xfId="0" applyNumberFormat="1" applyFont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</xf>
    <xf numFmtId="0" fontId="9" fillId="0" borderId="0" xfId="0" applyFont="1" applyFill="1" applyAlignment="1" applyProtection="1">
      <alignment horizontal="right" vertical="center" wrapText="1"/>
    </xf>
    <xf numFmtId="0" fontId="11" fillId="0" borderId="0" xfId="0" applyFont="1" applyAlignment="1" applyProtection="1">
      <alignment wrapText="1"/>
    </xf>
    <xf numFmtId="0" fontId="14" fillId="0" borderId="6" xfId="0" applyFont="1" applyFill="1" applyBorder="1" applyAlignment="1" applyProtection="1">
      <alignment horizontal="left" vertical="center" wrapText="1"/>
    </xf>
    <xf numFmtId="0" fontId="15" fillId="6" borderId="10" xfId="0" applyFont="1" applyFill="1" applyBorder="1" applyAlignment="1" applyProtection="1">
      <alignment vertical="center" wrapText="1"/>
    </xf>
    <xf numFmtId="0" fontId="15" fillId="0" borderId="13" xfId="0" applyFont="1" applyFill="1" applyBorder="1" applyAlignment="1" applyProtection="1">
      <alignment vertical="center" wrapText="1"/>
    </xf>
    <xf numFmtId="0" fontId="0" fillId="0" borderId="0" xfId="0" applyAlignment="1" applyProtection="1">
      <alignment wrapText="1"/>
    </xf>
    <xf numFmtId="0" fontId="5" fillId="0" borderId="0" xfId="3" applyFont="1" applyBorder="1" applyAlignment="1" applyProtection="1">
      <alignment horizontal="left" vertical="center"/>
    </xf>
    <xf numFmtId="164" fontId="10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12" fillId="0" borderId="2" xfId="0" applyNumberFormat="1" applyFont="1" applyFill="1" applyBorder="1" applyAlignment="1" applyProtection="1">
      <alignment horizontal="center" vertical="center"/>
    </xf>
    <xf numFmtId="0" fontId="12" fillId="0" borderId="3" xfId="0" applyNumberFormat="1" applyFont="1" applyFill="1" applyBorder="1" applyAlignment="1" applyProtection="1">
      <alignment horizontal="center" vertical="center"/>
    </xf>
    <xf numFmtId="0" fontId="12" fillId="0" borderId="4" xfId="0" applyNumberFormat="1" applyFont="1" applyFill="1" applyBorder="1" applyAlignment="1" applyProtection="1">
      <alignment horizontal="center" vertical="center"/>
    </xf>
    <xf numFmtId="0" fontId="16" fillId="3" borderId="12" xfId="0" applyFont="1" applyFill="1" applyBorder="1" applyAlignment="1" applyProtection="1">
      <alignment horizontal="left" vertical="center"/>
    </xf>
    <xf numFmtId="164" fontId="10" fillId="0" borderId="5" xfId="0" applyNumberFormat="1" applyFont="1" applyFill="1" applyBorder="1" applyAlignment="1" applyProtection="1">
      <alignment horizontal="center" vertical="center" shrinkToFit="1"/>
      <protection locked="0"/>
    </xf>
    <xf numFmtId="165" fontId="10" fillId="0" borderId="2" xfId="0" applyNumberFormat="1" applyFont="1" applyFill="1" applyBorder="1" applyAlignment="1" applyProtection="1">
      <alignment horizontal="center" vertical="center"/>
    </xf>
    <xf numFmtId="165" fontId="10" fillId="0" borderId="3" xfId="0" applyNumberFormat="1" applyFont="1" applyFill="1" applyBorder="1" applyAlignment="1" applyProtection="1">
      <alignment horizontal="center" vertical="center"/>
    </xf>
    <xf numFmtId="165" fontId="10" fillId="0" borderId="4" xfId="0" applyNumberFormat="1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7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4" horiz="1" max="100" min="1" page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150283</xdr:colOff>
      <xdr:row>5</xdr:row>
      <xdr:rowOff>142875</xdr:rowOff>
    </xdr:from>
    <xdr:to>
      <xdr:col>6</xdr:col>
      <xdr:colOff>20285</xdr:colOff>
      <xdr:row>9</xdr:row>
      <xdr:rowOff>287866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09960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1</xdr:row>
          <xdr:rowOff>127000</xdr:rowOff>
        </xdr:from>
        <xdr:to>
          <xdr:col>28</xdr:col>
          <xdr:colOff>0</xdr:colOff>
          <xdr:row>2</xdr:row>
          <xdr:rowOff>114300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0</xdr:col>
      <xdr:colOff>128587</xdr:colOff>
      <xdr:row>0</xdr:row>
      <xdr:rowOff>157163</xdr:rowOff>
    </xdr:from>
    <xdr:to>
      <xdr:col>2</xdr:col>
      <xdr:colOff>205610</xdr:colOff>
      <xdr:row>1</xdr:row>
      <xdr:rowOff>209551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" y="157163"/>
          <a:ext cx="1499423" cy="433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52"/>
  <sheetViews>
    <sheetView showGridLines="0" tabSelected="1" zoomScale="90" zoomScaleNormal="90" workbookViewId="0">
      <pane ySplit="7" topLeftCell="A8" activePane="bottomLeft" state="frozen"/>
      <selection pane="bottomLeft" activeCell="A8" sqref="A8:D8"/>
    </sheetView>
  </sheetViews>
  <sheetFormatPr defaultColWidth="9.08984375" defaultRowHeight="12.5" x14ac:dyDescent="0.25"/>
  <cols>
    <col min="1" max="1" width="3.7265625" style="45" customWidth="1"/>
    <col min="2" max="2" width="16.08984375" style="61" customWidth="1"/>
    <col min="3" max="3" width="51.6328125" style="80" customWidth="1"/>
    <col min="4" max="4" width="24.36328125" style="2" customWidth="1"/>
    <col min="5" max="5" width="11.36328125" style="2" bestFit="1" customWidth="1"/>
    <col min="6" max="6" width="17" style="2" customWidth="1"/>
    <col min="7" max="7" width="12.7265625" style="2" bestFit="1" customWidth="1"/>
    <col min="8" max="8" width="5.7265625" style="2" bestFit="1" customWidth="1"/>
    <col min="9" max="9" width="6.26953125" style="2" bestFit="1" customWidth="1"/>
    <col min="10" max="10" width="15" style="47" hidden="1" customWidth="1"/>
    <col min="11" max="11" width="1.81640625" style="2" customWidth="1"/>
    <col min="12" max="12" width="3" style="2" bestFit="1" customWidth="1"/>
    <col min="13" max="13" width="1.81640625" style="2" bestFit="1" customWidth="1"/>
    <col min="14" max="14" width="2.7265625" style="2" bestFit="1" customWidth="1"/>
    <col min="15" max="18" width="2" style="2" bestFit="1" customWidth="1"/>
    <col min="19" max="19" width="2.6328125" style="2" bestFit="1" customWidth="1"/>
    <col min="20" max="20" width="2" style="2" bestFit="1" customWidth="1"/>
    <col min="21" max="31" width="2.7265625" style="2" bestFit="1" customWidth="1"/>
    <col min="32" max="32" width="3" style="2" bestFit="1" customWidth="1"/>
    <col min="33" max="33" width="2.7265625" style="2" bestFit="1" customWidth="1"/>
    <col min="34" max="42" width="3" style="2" bestFit="1" customWidth="1"/>
    <col min="43" max="43" width="2.7265625" style="2" bestFit="1" customWidth="1"/>
    <col min="44" max="44" width="1.81640625" style="2" bestFit="1" customWidth="1"/>
    <col min="45" max="46" width="2" style="2" bestFit="1" customWidth="1"/>
    <col min="47" max="47" width="2.6328125" style="2" bestFit="1" customWidth="1"/>
    <col min="48" max="48" width="2" style="2" bestFit="1" customWidth="1"/>
    <col min="49" max="49" width="2.7265625" style="2" bestFit="1" customWidth="1"/>
    <col min="50" max="52" width="2" style="2" bestFit="1" customWidth="1"/>
    <col min="53" max="62" width="2.7265625" style="2" bestFit="1" customWidth="1"/>
    <col min="63" max="63" width="3" style="2" bestFit="1" customWidth="1"/>
    <col min="64" max="64" width="2.7265625" style="2" bestFit="1" customWidth="1"/>
    <col min="65" max="67" width="3" style="2" bestFit="1" customWidth="1"/>
    <col min="68" max="16384" width="9.08984375" style="4"/>
  </cols>
  <sheetData>
    <row r="1" spans="1:67" ht="30" customHeight="1" x14ac:dyDescent="0.25">
      <c r="C1" s="72"/>
      <c r="D1" s="46" t="s">
        <v>11</v>
      </c>
      <c r="E1" s="1"/>
      <c r="F1" s="1"/>
      <c r="I1" s="3"/>
      <c r="J1" s="48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</row>
    <row r="2" spans="1:67" ht="18" customHeight="1" x14ac:dyDescent="0.25">
      <c r="C2" s="73"/>
      <c r="D2" s="5"/>
      <c r="E2" s="6"/>
      <c r="F2" s="6"/>
      <c r="H2" s="7"/>
    </row>
    <row r="3" spans="1:67" ht="14" x14ac:dyDescent="0.25">
      <c r="A3" s="5"/>
      <c r="B3" s="62"/>
      <c r="C3" s="74"/>
      <c r="D3" s="8"/>
      <c r="E3" s="8"/>
      <c r="F3" s="8"/>
      <c r="G3" s="8"/>
      <c r="H3" s="7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67" ht="17.25" customHeight="1" x14ac:dyDescent="0.25">
      <c r="A4" s="10"/>
      <c r="B4" s="63"/>
      <c r="C4" s="75" t="s">
        <v>0</v>
      </c>
      <c r="D4" s="82">
        <v>43931</v>
      </c>
      <c r="E4" s="82"/>
      <c r="F4" s="12"/>
      <c r="G4" s="11" t="s">
        <v>1</v>
      </c>
      <c r="H4" s="13">
        <v>1</v>
      </c>
      <c r="I4" s="14"/>
      <c r="J4" s="49"/>
      <c r="K4" s="15"/>
      <c r="L4" s="83" t="str">
        <f>"Week "&amp;(L6-($D$4-WEEKDAY($D$4,1)+2))/7+1</f>
        <v>Week 1</v>
      </c>
      <c r="M4" s="84"/>
      <c r="N4" s="84"/>
      <c r="O4" s="84"/>
      <c r="P4" s="84"/>
      <c r="Q4" s="84"/>
      <c r="R4" s="85"/>
      <c r="S4" s="83" t="str">
        <f>"Week "&amp;(S6-($D$4-WEEKDAY($D$4,1)+2))/7+1</f>
        <v>Week 2</v>
      </c>
      <c r="T4" s="84"/>
      <c r="U4" s="84"/>
      <c r="V4" s="84"/>
      <c r="W4" s="84"/>
      <c r="X4" s="84"/>
      <c r="Y4" s="85"/>
      <c r="Z4" s="83" t="str">
        <f>"Week "&amp;(Z6-($D$4-WEEKDAY($D$4,1)+2))/7+1</f>
        <v>Week 3</v>
      </c>
      <c r="AA4" s="84"/>
      <c r="AB4" s="84"/>
      <c r="AC4" s="84"/>
      <c r="AD4" s="84"/>
      <c r="AE4" s="84"/>
      <c r="AF4" s="85"/>
      <c r="AG4" s="83" t="str">
        <f>"Week "&amp;(AG6-($D$4-WEEKDAY($D$4,1)+2))/7+1</f>
        <v>Week 4</v>
      </c>
      <c r="AH4" s="84"/>
      <c r="AI4" s="84"/>
      <c r="AJ4" s="84"/>
      <c r="AK4" s="84"/>
      <c r="AL4" s="84"/>
      <c r="AM4" s="85"/>
      <c r="AN4" s="83" t="str">
        <f>"Week "&amp;(AN6-($D$4-WEEKDAY($D$4,1)+2))/7+1</f>
        <v>Week 5</v>
      </c>
      <c r="AO4" s="84"/>
      <c r="AP4" s="84"/>
      <c r="AQ4" s="84"/>
      <c r="AR4" s="84"/>
      <c r="AS4" s="84"/>
      <c r="AT4" s="85"/>
      <c r="AU4" s="83" t="str">
        <f>"Week "&amp;(AU6-($D$4-WEEKDAY($D$4,1)+2))/7+1</f>
        <v>Week 6</v>
      </c>
      <c r="AV4" s="84"/>
      <c r="AW4" s="84"/>
      <c r="AX4" s="84"/>
      <c r="AY4" s="84"/>
      <c r="AZ4" s="84"/>
      <c r="BA4" s="85"/>
      <c r="BB4" s="83" t="str">
        <f>"Week "&amp;(BB6-($D$4-WEEKDAY($D$4,1)+2))/7+1</f>
        <v>Week 7</v>
      </c>
      <c r="BC4" s="84"/>
      <c r="BD4" s="84"/>
      <c r="BE4" s="84"/>
      <c r="BF4" s="84"/>
      <c r="BG4" s="84"/>
      <c r="BH4" s="85"/>
      <c r="BI4" s="83" t="str">
        <f>"Week "&amp;(BI6-($D$4-WEEKDAY($D$4,1)+2))/7+1</f>
        <v>Week 8</v>
      </c>
      <c r="BJ4" s="84"/>
      <c r="BK4" s="84"/>
      <c r="BL4" s="84"/>
      <c r="BM4" s="84"/>
      <c r="BN4" s="84"/>
      <c r="BO4" s="85"/>
    </row>
    <row r="5" spans="1:67" ht="17.25" customHeight="1" x14ac:dyDescent="0.25">
      <c r="A5" s="10"/>
      <c r="B5" s="63"/>
      <c r="C5" s="75" t="s">
        <v>2</v>
      </c>
      <c r="D5" s="87"/>
      <c r="E5" s="87"/>
      <c r="F5" s="16"/>
      <c r="G5" s="16"/>
      <c r="H5" s="16"/>
      <c r="I5" s="16"/>
      <c r="J5" s="50"/>
      <c r="K5" s="15"/>
      <c r="L5" s="88">
        <f>L6</f>
        <v>43927</v>
      </c>
      <c r="M5" s="89"/>
      <c r="N5" s="89"/>
      <c r="O5" s="89"/>
      <c r="P5" s="89"/>
      <c r="Q5" s="89"/>
      <c r="R5" s="90"/>
      <c r="S5" s="88">
        <f>S6</f>
        <v>43934</v>
      </c>
      <c r="T5" s="89"/>
      <c r="U5" s="89"/>
      <c r="V5" s="89"/>
      <c r="W5" s="89"/>
      <c r="X5" s="89"/>
      <c r="Y5" s="90"/>
      <c r="Z5" s="88">
        <f>Z6</f>
        <v>43941</v>
      </c>
      <c r="AA5" s="89"/>
      <c r="AB5" s="89"/>
      <c r="AC5" s="89"/>
      <c r="AD5" s="89"/>
      <c r="AE5" s="89"/>
      <c r="AF5" s="90"/>
      <c r="AG5" s="88">
        <f>AG6</f>
        <v>43948</v>
      </c>
      <c r="AH5" s="89"/>
      <c r="AI5" s="89"/>
      <c r="AJ5" s="89"/>
      <c r="AK5" s="89"/>
      <c r="AL5" s="89"/>
      <c r="AM5" s="90"/>
      <c r="AN5" s="88">
        <f>AN6</f>
        <v>43955</v>
      </c>
      <c r="AO5" s="89"/>
      <c r="AP5" s="89"/>
      <c r="AQ5" s="89"/>
      <c r="AR5" s="89"/>
      <c r="AS5" s="89"/>
      <c r="AT5" s="90"/>
      <c r="AU5" s="88">
        <f>AU6</f>
        <v>43962</v>
      </c>
      <c r="AV5" s="89"/>
      <c r="AW5" s="89"/>
      <c r="AX5" s="89"/>
      <c r="AY5" s="89"/>
      <c r="AZ5" s="89"/>
      <c r="BA5" s="90"/>
      <c r="BB5" s="88">
        <f>BB6</f>
        <v>43969</v>
      </c>
      <c r="BC5" s="89"/>
      <c r="BD5" s="89"/>
      <c r="BE5" s="89"/>
      <c r="BF5" s="89"/>
      <c r="BG5" s="89"/>
      <c r="BH5" s="90"/>
      <c r="BI5" s="88">
        <f>BI6</f>
        <v>43976</v>
      </c>
      <c r="BJ5" s="89"/>
      <c r="BK5" s="89"/>
      <c r="BL5" s="89"/>
      <c r="BM5" s="89"/>
      <c r="BN5" s="89"/>
      <c r="BO5" s="90"/>
    </row>
    <row r="6" spans="1:67" x14ac:dyDescent="0.25">
      <c r="A6" s="17"/>
      <c r="B6" s="64"/>
      <c r="C6" s="76"/>
      <c r="D6" s="15"/>
      <c r="E6" s="15"/>
      <c r="F6" s="15"/>
      <c r="G6" s="15"/>
      <c r="H6" s="15"/>
      <c r="I6" s="15"/>
      <c r="J6" s="51"/>
      <c r="K6" s="15"/>
      <c r="L6" s="18">
        <f>D4-WEEKDAY(D4,1)+2+7*(H4-1)</f>
        <v>43927</v>
      </c>
      <c r="M6" s="19">
        <f t="shared" ref="M6:BO6" si="0">L6+1</f>
        <v>43928</v>
      </c>
      <c r="N6" s="19">
        <f t="shared" si="0"/>
        <v>43929</v>
      </c>
      <c r="O6" s="19">
        <f t="shared" si="0"/>
        <v>43930</v>
      </c>
      <c r="P6" s="19">
        <f t="shared" si="0"/>
        <v>43931</v>
      </c>
      <c r="Q6" s="19">
        <f t="shared" si="0"/>
        <v>43932</v>
      </c>
      <c r="R6" s="20">
        <f t="shared" si="0"/>
        <v>43933</v>
      </c>
      <c r="S6" s="18">
        <f t="shared" si="0"/>
        <v>43934</v>
      </c>
      <c r="T6" s="19">
        <f t="shared" si="0"/>
        <v>43935</v>
      </c>
      <c r="U6" s="19">
        <f t="shared" si="0"/>
        <v>43936</v>
      </c>
      <c r="V6" s="19">
        <f t="shared" si="0"/>
        <v>43937</v>
      </c>
      <c r="W6" s="19">
        <f t="shared" si="0"/>
        <v>43938</v>
      </c>
      <c r="X6" s="19">
        <f t="shared" si="0"/>
        <v>43939</v>
      </c>
      <c r="Y6" s="20">
        <f t="shared" si="0"/>
        <v>43940</v>
      </c>
      <c r="Z6" s="18">
        <f t="shared" si="0"/>
        <v>43941</v>
      </c>
      <c r="AA6" s="19">
        <f t="shared" si="0"/>
        <v>43942</v>
      </c>
      <c r="AB6" s="19">
        <f t="shared" si="0"/>
        <v>43943</v>
      </c>
      <c r="AC6" s="19">
        <f t="shared" si="0"/>
        <v>43944</v>
      </c>
      <c r="AD6" s="19">
        <f t="shared" si="0"/>
        <v>43945</v>
      </c>
      <c r="AE6" s="19">
        <f t="shared" si="0"/>
        <v>43946</v>
      </c>
      <c r="AF6" s="20">
        <f t="shared" si="0"/>
        <v>43947</v>
      </c>
      <c r="AG6" s="18">
        <f t="shared" si="0"/>
        <v>43948</v>
      </c>
      <c r="AH6" s="19">
        <f t="shared" si="0"/>
        <v>43949</v>
      </c>
      <c r="AI6" s="19">
        <f t="shared" si="0"/>
        <v>43950</v>
      </c>
      <c r="AJ6" s="19">
        <f t="shared" si="0"/>
        <v>43951</v>
      </c>
      <c r="AK6" s="19">
        <f t="shared" si="0"/>
        <v>43952</v>
      </c>
      <c r="AL6" s="19">
        <f t="shared" si="0"/>
        <v>43953</v>
      </c>
      <c r="AM6" s="20">
        <f t="shared" si="0"/>
        <v>43954</v>
      </c>
      <c r="AN6" s="18">
        <f t="shared" si="0"/>
        <v>43955</v>
      </c>
      <c r="AO6" s="19">
        <f t="shared" si="0"/>
        <v>43956</v>
      </c>
      <c r="AP6" s="19">
        <f t="shared" si="0"/>
        <v>43957</v>
      </c>
      <c r="AQ6" s="19">
        <f t="shared" si="0"/>
        <v>43958</v>
      </c>
      <c r="AR6" s="19">
        <f t="shared" si="0"/>
        <v>43959</v>
      </c>
      <c r="AS6" s="19">
        <f t="shared" si="0"/>
        <v>43960</v>
      </c>
      <c r="AT6" s="20">
        <f t="shared" si="0"/>
        <v>43961</v>
      </c>
      <c r="AU6" s="18">
        <f t="shared" si="0"/>
        <v>43962</v>
      </c>
      <c r="AV6" s="19">
        <f t="shared" si="0"/>
        <v>43963</v>
      </c>
      <c r="AW6" s="19">
        <f t="shared" si="0"/>
        <v>43964</v>
      </c>
      <c r="AX6" s="19">
        <f t="shared" si="0"/>
        <v>43965</v>
      </c>
      <c r="AY6" s="19">
        <f t="shared" si="0"/>
        <v>43966</v>
      </c>
      <c r="AZ6" s="19">
        <f t="shared" si="0"/>
        <v>43967</v>
      </c>
      <c r="BA6" s="20">
        <f t="shared" si="0"/>
        <v>43968</v>
      </c>
      <c r="BB6" s="18">
        <f t="shared" si="0"/>
        <v>43969</v>
      </c>
      <c r="BC6" s="19">
        <f t="shared" si="0"/>
        <v>43970</v>
      </c>
      <c r="BD6" s="19">
        <f t="shared" si="0"/>
        <v>43971</v>
      </c>
      <c r="BE6" s="19">
        <f t="shared" si="0"/>
        <v>43972</v>
      </c>
      <c r="BF6" s="19">
        <f t="shared" si="0"/>
        <v>43973</v>
      </c>
      <c r="BG6" s="19">
        <f t="shared" si="0"/>
        <v>43974</v>
      </c>
      <c r="BH6" s="20">
        <f t="shared" si="0"/>
        <v>43975</v>
      </c>
      <c r="BI6" s="18">
        <f t="shared" si="0"/>
        <v>43976</v>
      </c>
      <c r="BJ6" s="19">
        <f t="shared" si="0"/>
        <v>43977</v>
      </c>
      <c r="BK6" s="19">
        <f t="shared" si="0"/>
        <v>43978</v>
      </c>
      <c r="BL6" s="19">
        <f t="shared" si="0"/>
        <v>43979</v>
      </c>
      <c r="BM6" s="19">
        <f t="shared" si="0"/>
        <v>43980</v>
      </c>
      <c r="BN6" s="19">
        <f t="shared" si="0"/>
        <v>43981</v>
      </c>
      <c r="BO6" s="20">
        <f t="shared" si="0"/>
        <v>43982</v>
      </c>
    </row>
    <row r="7" spans="1:67" s="27" customFormat="1" ht="23.5" thickBot="1" x14ac:dyDescent="0.3">
      <c r="A7" s="21" t="s">
        <v>13</v>
      </c>
      <c r="B7" s="65" t="s">
        <v>12</v>
      </c>
      <c r="C7" s="77" t="s">
        <v>3</v>
      </c>
      <c r="D7" s="22" t="s">
        <v>9</v>
      </c>
      <c r="E7" s="23" t="s">
        <v>4</v>
      </c>
      <c r="F7" s="23" t="s">
        <v>5</v>
      </c>
      <c r="G7" s="22" t="s">
        <v>6</v>
      </c>
      <c r="H7" s="22" t="s">
        <v>7</v>
      </c>
      <c r="I7" s="22" t="s">
        <v>8</v>
      </c>
      <c r="J7" s="52" t="s">
        <v>10</v>
      </c>
      <c r="K7" s="22"/>
      <c r="L7" s="24" t="str">
        <f t="shared" ref="L7:BO7" si="1">CHOOSE(WEEKDAY(L6,1),"S","M","T","W","T","F","S")</f>
        <v>M</v>
      </c>
      <c r="M7" s="25" t="str">
        <f t="shared" si="1"/>
        <v>T</v>
      </c>
      <c r="N7" s="25" t="str">
        <f t="shared" si="1"/>
        <v>W</v>
      </c>
      <c r="O7" s="25" t="str">
        <f t="shared" si="1"/>
        <v>T</v>
      </c>
      <c r="P7" s="25" t="str">
        <f t="shared" si="1"/>
        <v>F</v>
      </c>
      <c r="Q7" s="25" t="str">
        <f t="shared" si="1"/>
        <v>S</v>
      </c>
      <c r="R7" s="26" t="str">
        <f t="shared" si="1"/>
        <v>S</v>
      </c>
      <c r="S7" s="24" t="str">
        <f t="shared" si="1"/>
        <v>M</v>
      </c>
      <c r="T7" s="25" t="str">
        <f t="shared" si="1"/>
        <v>T</v>
      </c>
      <c r="U7" s="25" t="str">
        <f t="shared" si="1"/>
        <v>W</v>
      </c>
      <c r="V7" s="25" t="str">
        <f t="shared" si="1"/>
        <v>T</v>
      </c>
      <c r="W7" s="25" t="str">
        <f t="shared" si="1"/>
        <v>F</v>
      </c>
      <c r="X7" s="25" t="str">
        <f t="shared" si="1"/>
        <v>S</v>
      </c>
      <c r="Y7" s="26" t="str">
        <f t="shared" si="1"/>
        <v>S</v>
      </c>
      <c r="Z7" s="24" t="str">
        <f t="shared" si="1"/>
        <v>M</v>
      </c>
      <c r="AA7" s="25" t="str">
        <f t="shared" si="1"/>
        <v>T</v>
      </c>
      <c r="AB7" s="25" t="str">
        <f t="shared" si="1"/>
        <v>W</v>
      </c>
      <c r="AC7" s="25" t="str">
        <f t="shared" si="1"/>
        <v>T</v>
      </c>
      <c r="AD7" s="25" t="str">
        <f t="shared" si="1"/>
        <v>F</v>
      </c>
      <c r="AE7" s="25" t="str">
        <f t="shared" si="1"/>
        <v>S</v>
      </c>
      <c r="AF7" s="26" t="str">
        <f t="shared" si="1"/>
        <v>S</v>
      </c>
      <c r="AG7" s="24" t="str">
        <f t="shared" si="1"/>
        <v>M</v>
      </c>
      <c r="AH7" s="25" t="str">
        <f t="shared" si="1"/>
        <v>T</v>
      </c>
      <c r="AI7" s="25" t="str">
        <f t="shared" si="1"/>
        <v>W</v>
      </c>
      <c r="AJ7" s="25" t="str">
        <f t="shared" si="1"/>
        <v>T</v>
      </c>
      <c r="AK7" s="25" t="str">
        <f t="shared" si="1"/>
        <v>F</v>
      </c>
      <c r="AL7" s="25" t="str">
        <f t="shared" si="1"/>
        <v>S</v>
      </c>
      <c r="AM7" s="26" t="str">
        <f t="shared" si="1"/>
        <v>S</v>
      </c>
      <c r="AN7" s="24" t="str">
        <f t="shared" si="1"/>
        <v>M</v>
      </c>
      <c r="AO7" s="25" t="str">
        <f t="shared" si="1"/>
        <v>T</v>
      </c>
      <c r="AP7" s="25" t="str">
        <f t="shared" si="1"/>
        <v>W</v>
      </c>
      <c r="AQ7" s="25" t="str">
        <f t="shared" si="1"/>
        <v>T</v>
      </c>
      <c r="AR7" s="25" t="str">
        <f t="shared" si="1"/>
        <v>F</v>
      </c>
      <c r="AS7" s="25" t="str">
        <f t="shared" si="1"/>
        <v>S</v>
      </c>
      <c r="AT7" s="26" t="str">
        <f t="shared" si="1"/>
        <v>S</v>
      </c>
      <c r="AU7" s="24" t="str">
        <f t="shared" si="1"/>
        <v>M</v>
      </c>
      <c r="AV7" s="25" t="str">
        <f t="shared" si="1"/>
        <v>T</v>
      </c>
      <c r="AW7" s="25" t="str">
        <f t="shared" si="1"/>
        <v>W</v>
      </c>
      <c r="AX7" s="25" t="str">
        <f t="shared" si="1"/>
        <v>T</v>
      </c>
      <c r="AY7" s="25" t="str">
        <f t="shared" si="1"/>
        <v>F</v>
      </c>
      <c r="AZ7" s="25" t="str">
        <f t="shared" si="1"/>
        <v>S</v>
      </c>
      <c r="BA7" s="26" t="str">
        <f t="shared" si="1"/>
        <v>S</v>
      </c>
      <c r="BB7" s="24" t="str">
        <f t="shared" si="1"/>
        <v>M</v>
      </c>
      <c r="BC7" s="25" t="str">
        <f t="shared" si="1"/>
        <v>T</v>
      </c>
      <c r="BD7" s="25" t="str">
        <f t="shared" si="1"/>
        <v>W</v>
      </c>
      <c r="BE7" s="25" t="str">
        <f t="shared" si="1"/>
        <v>T</v>
      </c>
      <c r="BF7" s="25" t="str">
        <f t="shared" si="1"/>
        <v>F</v>
      </c>
      <c r="BG7" s="25" t="str">
        <f t="shared" si="1"/>
        <v>S</v>
      </c>
      <c r="BH7" s="26" t="str">
        <f t="shared" si="1"/>
        <v>S</v>
      </c>
      <c r="BI7" s="24" t="str">
        <f t="shared" si="1"/>
        <v>M</v>
      </c>
      <c r="BJ7" s="25" t="str">
        <f t="shared" si="1"/>
        <v>T</v>
      </c>
      <c r="BK7" s="25" t="str">
        <f t="shared" si="1"/>
        <v>W</v>
      </c>
      <c r="BL7" s="25" t="str">
        <f t="shared" si="1"/>
        <v>T</v>
      </c>
      <c r="BM7" s="25" t="str">
        <f t="shared" si="1"/>
        <v>F</v>
      </c>
      <c r="BN7" s="25" t="str">
        <f t="shared" si="1"/>
        <v>S</v>
      </c>
      <c r="BO7" s="26" t="str">
        <f t="shared" si="1"/>
        <v>S</v>
      </c>
    </row>
    <row r="8" spans="1:67" s="28" customFormat="1" ht="18.5" x14ac:dyDescent="0.25">
      <c r="A8" s="86" t="s">
        <v>20</v>
      </c>
      <c r="B8" s="86"/>
      <c r="C8" s="86"/>
      <c r="D8" s="86"/>
      <c r="E8" s="39"/>
      <c r="F8" s="39" t="str">
        <f t="shared" ref="F8" si="2">IF(ISBLANK(E8)," - ",IF(G8=0,E8,E8+G8-1))</f>
        <v xml:space="preserve"> - </v>
      </c>
      <c r="G8" s="40"/>
      <c r="H8" s="41"/>
      <c r="I8" s="42" t="str">
        <f t="shared" ref="I8" si="3">IF(OR(F8=0,E8=0)," - ",NETWORKDAYS(E8,F8))</f>
        <v xml:space="preserve"> - </v>
      </c>
      <c r="J8" s="54"/>
      <c r="K8" s="43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</row>
    <row r="9" spans="1:67" s="31" customFormat="1" ht="18.5" x14ac:dyDescent="0.25">
      <c r="A9" s="29">
        <v>1</v>
      </c>
      <c r="B9" s="60" t="s">
        <v>14</v>
      </c>
      <c r="C9" s="30" t="s">
        <v>43</v>
      </c>
      <c r="D9" s="66"/>
      <c r="E9" s="32"/>
      <c r="F9" s="33" t="str">
        <f>IF(ISBLANK(E9)," - ",IF(G9=0,E9,E9+G9-1))</f>
        <v xml:space="preserve"> - </v>
      </c>
      <c r="G9" s="34"/>
      <c r="H9" s="35"/>
      <c r="I9" s="36" t="str">
        <f t="shared" ref="I9" si="4">IF(OR(F9=0,E9=0)," - ",NETWORKDAYS.INTL(E9,F9, 11))</f>
        <v xml:space="preserve"> - </v>
      </c>
      <c r="J9" s="53" t="e">
        <f>I9*#REF!</f>
        <v>#VALUE!</v>
      </c>
      <c r="K9" s="3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</row>
    <row r="10" spans="1:67" s="31" customFormat="1" ht="48" x14ac:dyDescent="0.25">
      <c r="A10" s="29">
        <v>2</v>
      </c>
      <c r="B10" s="60"/>
      <c r="C10" s="30" t="s">
        <v>42</v>
      </c>
      <c r="D10" s="66"/>
      <c r="E10" s="32"/>
      <c r="F10" s="33" t="str">
        <f t="shared" ref="F10:F22" si="5">IF(ISBLANK(E10)," - ",IF(G10=0,E10,E10+G10-1))</f>
        <v xml:space="preserve"> - </v>
      </c>
      <c r="G10" s="34"/>
      <c r="H10" s="35"/>
      <c r="I10" s="36" t="str">
        <f t="shared" ref="I10:I22" si="6">IF(OR(F10=0,E10=0)," - ",NETWORKDAYS.INTL(E10,F10, 11))</f>
        <v xml:space="preserve"> - </v>
      </c>
      <c r="J10" s="53"/>
      <c r="K10" s="37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</row>
    <row r="11" spans="1:67" s="31" customFormat="1" ht="18.5" x14ac:dyDescent="0.25">
      <c r="A11" s="29">
        <v>3</v>
      </c>
      <c r="B11" s="60" t="s">
        <v>16</v>
      </c>
      <c r="C11" s="30" t="s">
        <v>40</v>
      </c>
      <c r="D11" s="66"/>
      <c r="E11" s="32"/>
      <c r="F11" s="33" t="str">
        <f t="shared" si="5"/>
        <v xml:space="preserve"> - </v>
      </c>
      <c r="G11" s="34"/>
      <c r="H11" s="35"/>
      <c r="I11" s="36" t="str">
        <f t="shared" si="6"/>
        <v xml:space="preserve"> - </v>
      </c>
      <c r="J11" s="53"/>
      <c r="K11" s="37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</row>
    <row r="12" spans="1:67" s="31" customFormat="1" ht="18.5" x14ac:dyDescent="0.25">
      <c r="A12" s="29">
        <v>4</v>
      </c>
      <c r="B12" s="60"/>
      <c r="C12" s="30" t="s">
        <v>41</v>
      </c>
      <c r="D12" s="66"/>
      <c r="E12" s="32"/>
      <c r="F12" s="33" t="str">
        <f t="shared" si="5"/>
        <v xml:space="preserve"> - </v>
      </c>
      <c r="G12" s="34"/>
      <c r="H12" s="35"/>
      <c r="I12" s="36" t="str">
        <f t="shared" si="6"/>
        <v xml:space="preserve"> - </v>
      </c>
      <c r="J12" s="53"/>
      <c r="K12" s="37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</row>
    <row r="13" spans="1:67" s="31" customFormat="1" ht="24" x14ac:dyDescent="0.25">
      <c r="A13" s="29">
        <v>5</v>
      </c>
      <c r="B13" s="60" t="s">
        <v>17</v>
      </c>
      <c r="C13" s="30" t="s">
        <v>44</v>
      </c>
      <c r="D13" s="66"/>
      <c r="E13" s="32"/>
      <c r="F13" s="33" t="str">
        <f t="shared" si="5"/>
        <v xml:space="preserve"> - </v>
      </c>
      <c r="G13" s="34"/>
      <c r="H13" s="35"/>
      <c r="I13" s="36" t="str">
        <f t="shared" si="6"/>
        <v xml:space="preserve"> - </v>
      </c>
      <c r="J13" s="53"/>
      <c r="K13" s="37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</row>
    <row r="14" spans="1:67" s="31" customFormat="1" ht="24" x14ac:dyDescent="0.25">
      <c r="A14" s="29">
        <v>6</v>
      </c>
      <c r="B14" s="60"/>
      <c r="C14" s="30" t="s">
        <v>45</v>
      </c>
      <c r="D14" s="66"/>
      <c r="E14" s="32"/>
      <c r="F14" s="33" t="str">
        <f t="shared" si="5"/>
        <v xml:space="preserve"> - </v>
      </c>
      <c r="G14" s="34"/>
      <c r="H14" s="35"/>
      <c r="I14" s="36" t="str">
        <f t="shared" si="6"/>
        <v xml:space="preserve"> - </v>
      </c>
      <c r="J14" s="53"/>
      <c r="K14" s="37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</row>
    <row r="15" spans="1:67" s="31" customFormat="1" ht="18.5" x14ac:dyDescent="0.25">
      <c r="A15" s="29">
        <v>7</v>
      </c>
      <c r="B15" s="69" t="s">
        <v>46</v>
      </c>
      <c r="C15" s="30" t="s">
        <v>47</v>
      </c>
      <c r="D15" s="66"/>
      <c r="E15" s="32"/>
      <c r="F15" s="33" t="str">
        <f t="shared" si="5"/>
        <v xml:space="preserve"> - </v>
      </c>
      <c r="G15" s="34"/>
      <c r="H15" s="35"/>
      <c r="I15" s="36" t="str">
        <f t="shared" si="6"/>
        <v xml:space="preserve"> - </v>
      </c>
      <c r="J15" s="53"/>
      <c r="K15" s="37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</row>
    <row r="16" spans="1:67" s="31" customFormat="1" ht="18.5" x14ac:dyDescent="0.25">
      <c r="A16" s="29">
        <v>8</v>
      </c>
      <c r="B16" s="60" t="s">
        <v>18</v>
      </c>
      <c r="C16" s="30" t="s">
        <v>37</v>
      </c>
      <c r="D16" s="66"/>
      <c r="E16" s="32"/>
      <c r="F16" s="33" t="str">
        <f t="shared" si="5"/>
        <v xml:space="preserve"> - </v>
      </c>
      <c r="G16" s="34"/>
      <c r="H16" s="35"/>
      <c r="I16" s="36" t="str">
        <f t="shared" si="6"/>
        <v xml:space="preserve"> - </v>
      </c>
      <c r="J16" s="53"/>
      <c r="K16" s="37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</row>
    <row r="17" spans="1:67" s="31" customFormat="1" ht="18.5" x14ac:dyDescent="0.25">
      <c r="A17" s="29">
        <v>9</v>
      </c>
      <c r="B17" s="60"/>
      <c r="C17" s="30" t="s">
        <v>38</v>
      </c>
      <c r="D17" s="66"/>
      <c r="E17" s="32"/>
      <c r="F17" s="33" t="str">
        <f t="shared" si="5"/>
        <v xml:space="preserve"> - </v>
      </c>
      <c r="G17" s="34"/>
      <c r="H17" s="35"/>
      <c r="I17" s="36" t="str">
        <f t="shared" si="6"/>
        <v xml:space="preserve"> - </v>
      </c>
      <c r="J17" s="53"/>
      <c r="K17" s="37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</row>
    <row r="18" spans="1:67" s="31" customFormat="1" ht="18.5" x14ac:dyDescent="0.25">
      <c r="A18" s="29">
        <v>10</v>
      </c>
      <c r="B18" s="60"/>
      <c r="C18" s="30" t="s">
        <v>39</v>
      </c>
      <c r="D18" s="66"/>
      <c r="E18" s="32"/>
      <c r="F18" s="33" t="str">
        <f t="shared" si="5"/>
        <v xml:space="preserve"> - </v>
      </c>
      <c r="G18" s="34"/>
      <c r="H18" s="35"/>
      <c r="I18" s="36" t="str">
        <f t="shared" si="6"/>
        <v xml:space="preserve"> - </v>
      </c>
      <c r="J18" s="53"/>
      <c r="K18" s="37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</row>
    <row r="19" spans="1:67" s="31" customFormat="1" ht="18.5" x14ac:dyDescent="0.25">
      <c r="A19" s="29">
        <v>11</v>
      </c>
      <c r="B19" s="60" t="s">
        <v>19</v>
      </c>
      <c r="C19" s="30" t="s">
        <v>27</v>
      </c>
      <c r="D19" s="66"/>
      <c r="E19" s="32"/>
      <c r="F19" s="33" t="str">
        <f t="shared" si="5"/>
        <v xml:space="preserve"> - </v>
      </c>
      <c r="G19" s="34"/>
      <c r="H19" s="35"/>
      <c r="I19" s="36" t="str">
        <f t="shared" si="6"/>
        <v xml:space="preserve"> - </v>
      </c>
      <c r="J19" s="53"/>
      <c r="K19" s="37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</row>
    <row r="20" spans="1:67" s="31" customFormat="1" ht="18.5" x14ac:dyDescent="0.25">
      <c r="A20" s="29">
        <v>12</v>
      </c>
      <c r="B20" s="60"/>
      <c r="C20" s="30" t="s">
        <v>28</v>
      </c>
      <c r="D20" s="66"/>
      <c r="E20" s="32"/>
      <c r="F20" s="33" t="str">
        <f t="shared" si="5"/>
        <v xml:space="preserve"> - </v>
      </c>
      <c r="G20" s="34"/>
      <c r="H20" s="35"/>
      <c r="I20" s="36" t="str">
        <f t="shared" si="6"/>
        <v xml:space="preserve"> - </v>
      </c>
      <c r="J20" s="53"/>
      <c r="K20" s="37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</row>
    <row r="21" spans="1:67" s="31" customFormat="1" ht="18.5" x14ac:dyDescent="0.25">
      <c r="A21" s="29">
        <v>13</v>
      </c>
      <c r="B21" s="60"/>
      <c r="C21" s="30" t="s">
        <v>29</v>
      </c>
      <c r="D21" s="66"/>
      <c r="E21" s="32"/>
      <c r="F21" s="33" t="str">
        <f t="shared" si="5"/>
        <v xml:space="preserve"> - </v>
      </c>
      <c r="G21" s="34"/>
      <c r="H21" s="35"/>
      <c r="I21" s="36" t="str">
        <f t="shared" si="6"/>
        <v xml:space="preserve"> - </v>
      </c>
      <c r="J21" s="53"/>
      <c r="K21" s="37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</row>
    <row r="22" spans="1:67" s="31" customFormat="1" ht="19" thickBot="1" x14ac:dyDescent="0.3">
      <c r="A22" s="29">
        <v>14</v>
      </c>
      <c r="B22" s="60"/>
      <c r="C22" s="78" t="s">
        <v>58</v>
      </c>
      <c r="D22" s="66"/>
      <c r="E22" s="32"/>
      <c r="F22" s="33" t="str">
        <f t="shared" si="5"/>
        <v xml:space="preserve"> - </v>
      </c>
      <c r="G22" s="34"/>
      <c r="H22" s="35"/>
      <c r="I22" s="36" t="str">
        <f t="shared" si="6"/>
        <v xml:space="preserve"> - </v>
      </c>
      <c r="J22" s="53"/>
      <c r="K22" s="37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</row>
    <row r="23" spans="1:67" s="28" customFormat="1" ht="18.5" hidden="1" x14ac:dyDescent="0.25">
      <c r="A23" s="86" t="s">
        <v>35</v>
      </c>
      <c r="B23" s="86"/>
      <c r="C23" s="86"/>
      <c r="D23" s="86"/>
      <c r="E23" s="39"/>
      <c r="F23" s="39"/>
      <c r="G23" s="40"/>
      <c r="H23" s="41"/>
      <c r="I23" s="42" t="str">
        <f t="shared" ref="I23" si="7">IF(OR(F23=0,E23=0)," - ",NETWORKDAYS(E23,F23))</f>
        <v xml:space="preserve"> - </v>
      </c>
      <c r="J23" s="54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</row>
    <row r="24" spans="1:67" s="31" customFormat="1" ht="18.5" hidden="1" x14ac:dyDescent="0.25">
      <c r="A24" s="29">
        <v>1</v>
      </c>
      <c r="B24" s="69" t="s">
        <v>14</v>
      </c>
      <c r="C24" s="30"/>
      <c r="D24" s="66"/>
      <c r="E24" s="70"/>
      <c r="F24" s="33" t="str">
        <f t="shared" ref="F24:F36" si="8">IF(ISBLANK(E24)," - ",IF(G24=0,E24,E24+G24-1))</f>
        <v xml:space="preserve"> - </v>
      </c>
      <c r="G24" s="71"/>
      <c r="H24" s="35"/>
      <c r="I24" s="36" t="str">
        <f t="shared" ref="I24:I36" si="9">IF(OR(F24=0,E24=0)," - ",NETWORKDAYS.INTL(E24,F24, 11))</f>
        <v xml:space="preserve"> - </v>
      </c>
      <c r="J24" s="53" t="e">
        <f>I24*#REF!</f>
        <v>#VALUE!</v>
      </c>
      <c r="K24" s="37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</row>
    <row r="25" spans="1:67" s="31" customFormat="1" ht="18.5" hidden="1" x14ac:dyDescent="0.25">
      <c r="A25" s="29"/>
      <c r="B25" s="69"/>
      <c r="C25" s="30"/>
      <c r="D25" s="66"/>
      <c r="E25" s="70"/>
      <c r="F25" s="33"/>
      <c r="G25" s="71"/>
      <c r="H25" s="35"/>
      <c r="I25" s="36"/>
      <c r="J25" s="53"/>
      <c r="K25" s="37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</row>
    <row r="26" spans="1:67" s="31" customFormat="1" ht="18.5" hidden="1" x14ac:dyDescent="0.25">
      <c r="A26" s="29"/>
      <c r="B26" s="69"/>
      <c r="C26" s="30"/>
      <c r="D26" s="66"/>
      <c r="E26" s="70"/>
      <c r="F26" s="33"/>
      <c r="G26" s="71"/>
      <c r="H26" s="35"/>
      <c r="I26" s="36"/>
      <c r="J26" s="53"/>
      <c r="K26" s="37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</row>
    <row r="27" spans="1:67" s="31" customFormat="1" ht="18.5" hidden="1" x14ac:dyDescent="0.25">
      <c r="A27" s="29"/>
      <c r="B27" s="69"/>
      <c r="C27" s="30"/>
      <c r="D27" s="66"/>
      <c r="E27" s="70"/>
      <c r="F27" s="33"/>
      <c r="G27" s="71"/>
      <c r="H27" s="35"/>
      <c r="I27" s="36"/>
      <c r="J27" s="53"/>
      <c r="K27" s="37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</row>
    <row r="28" spans="1:67" s="31" customFormat="1" ht="18.5" hidden="1" x14ac:dyDescent="0.25">
      <c r="A28" s="29"/>
      <c r="B28" s="69"/>
      <c r="C28" s="30" t="s">
        <v>15</v>
      </c>
      <c r="D28" s="66"/>
      <c r="E28" s="70"/>
      <c r="F28" s="33"/>
      <c r="G28" s="71"/>
      <c r="H28" s="35"/>
      <c r="I28" s="36"/>
      <c r="J28" s="53"/>
      <c r="K28" s="37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</row>
    <row r="29" spans="1:67" s="31" customFormat="1" ht="18.5" hidden="1" x14ac:dyDescent="0.25">
      <c r="A29" s="29">
        <v>2</v>
      </c>
      <c r="B29" s="60" t="s">
        <v>16</v>
      </c>
      <c r="C29" s="30" t="s">
        <v>21</v>
      </c>
      <c r="D29" s="66"/>
      <c r="E29" s="70"/>
      <c r="F29" s="33" t="str">
        <f t="shared" si="8"/>
        <v xml:space="preserve"> - </v>
      </c>
      <c r="G29" s="71"/>
      <c r="H29" s="35"/>
      <c r="I29" s="36" t="str">
        <f t="shared" si="9"/>
        <v xml:space="preserve"> - </v>
      </c>
      <c r="J29" s="53" t="e">
        <f>I29*#REF!</f>
        <v>#VALUE!</v>
      </c>
      <c r="K29" s="37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</row>
    <row r="30" spans="1:67" s="31" customFormat="1" ht="18.5" hidden="1" x14ac:dyDescent="0.25">
      <c r="A30" s="29">
        <v>3</v>
      </c>
      <c r="B30" s="60"/>
      <c r="C30" s="30" t="s">
        <v>31</v>
      </c>
      <c r="D30" s="66"/>
      <c r="E30" s="70"/>
      <c r="F30" s="33" t="str">
        <f t="shared" si="8"/>
        <v xml:space="preserve"> - </v>
      </c>
      <c r="G30" s="71"/>
      <c r="H30" s="35"/>
      <c r="I30" s="36" t="str">
        <f t="shared" si="9"/>
        <v xml:space="preserve"> - </v>
      </c>
      <c r="J30" s="53"/>
      <c r="K30" s="37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</row>
    <row r="31" spans="1:67" s="31" customFormat="1" ht="18.5" hidden="1" x14ac:dyDescent="0.25">
      <c r="A31" s="29">
        <v>4</v>
      </c>
      <c r="B31" s="60"/>
      <c r="C31" s="30" t="s">
        <v>22</v>
      </c>
      <c r="D31" s="66"/>
      <c r="E31" s="70"/>
      <c r="F31" s="55" t="str">
        <f t="shared" si="8"/>
        <v xml:space="preserve"> - </v>
      </c>
      <c r="G31" s="71"/>
      <c r="H31" s="35"/>
      <c r="I31" s="36" t="str">
        <f t="shared" si="9"/>
        <v xml:space="preserve"> - </v>
      </c>
      <c r="J31" s="56"/>
      <c r="K31" s="57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</row>
    <row r="32" spans="1:67" s="58" customFormat="1" ht="18.5" hidden="1" x14ac:dyDescent="0.25">
      <c r="A32" s="29">
        <v>5</v>
      </c>
      <c r="B32" s="60"/>
      <c r="C32" s="30" t="s">
        <v>23</v>
      </c>
      <c r="D32" s="66"/>
      <c r="E32" s="70"/>
      <c r="F32" s="33" t="str">
        <f t="shared" si="8"/>
        <v xml:space="preserve"> - </v>
      </c>
      <c r="G32" s="71"/>
      <c r="H32" s="35"/>
      <c r="I32" s="36" t="str">
        <f t="shared" si="9"/>
        <v xml:space="preserve"> - </v>
      </c>
      <c r="J32" s="56"/>
      <c r="K32" s="57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</row>
    <row r="33" spans="1:67" s="58" customFormat="1" ht="19" hidden="1" customHeight="1" x14ac:dyDescent="0.25">
      <c r="A33" s="29">
        <v>6</v>
      </c>
      <c r="B33" s="60" t="s">
        <v>17</v>
      </c>
      <c r="C33" s="30" t="s">
        <v>24</v>
      </c>
      <c r="D33" s="66"/>
      <c r="E33" s="70"/>
      <c r="F33" s="33" t="str">
        <f t="shared" ref="F33:F34" si="10">IF(ISBLANK(E33)," - ",IF(G33=0,E33,E33+G33-1))</f>
        <v xml:space="preserve"> - </v>
      </c>
      <c r="G33" s="71"/>
      <c r="H33" s="35"/>
      <c r="I33" s="36" t="str">
        <f t="shared" ref="I33:I34" si="11">IF(OR(F33=0,E33=0)," - ",NETWORKDAYS.INTL(E33,F33, 11))</f>
        <v xml:space="preserve"> - </v>
      </c>
      <c r="J33" s="56"/>
      <c r="K33" s="57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</row>
    <row r="34" spans="1:67" s="58" customFormat="1" ht="18.5" hidden="1" x14ac:dyDescent="0.25">
      <c r="A34" s="29">
        <v>7</v>
      </c>
      <c r="B34" s="60"/>
      <c r="C34" s="30" t="s">
        <v>25</v>
      </c>
      <c r="D34" s="66"/>
      <c r="E34" s="70"/>
      <c r="F34" s="33" t="str">
        <f t="shared" si="10"/>
        <v xml:space="preserve"> - </v>
      </c>
      <c r="G34" s="71"/>
      <c r="H34" s="35"/>
      <c r="I34" s="36" t="str">
        <f t="shared" si="11"/>
        <v xml:space="preserve"> - </v>
      </c>
      <c r="J34" s="56"/>
      <c r="K34" s="57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</row>
    <row r="35" spans="1:67" s="58" customFormat="1" ht="18.5" hidden="1" x14ac:dyDescent="0.25">
      <c r="A35" s="29">
        <v>8</v>
      </c>
      <c r="B35" s="60"/>
      <c r="C35" s="30" t="s">
        <v>26</v>
      </c>
      <c r="D35" s="66"/>
      <c r="E35" s="70"/>
      <c r="F35" s="33" t="str">
        <f t="shared" si="8"/>
        <v xml:space="preserve"> - </v>
      </c>
      <c r="G35" s="71"/>
      <c r="H35" s="35"/>
      <c r="I35" s="36" t="str">
        <f t="shared" si="9"/>
        <v xml:space="preserve"> - </v>
      </c>
      <c r="J35" s="56"/>
      <c r="K35" s="57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</row>
    <row r="36" spans="1:67" s="58" customFormat="1" ht="18.5" hidden="1" x14ac:dyDescent="0.25">
      <c r="A36" s="29">
        <v>9</v>
      </c>
      <c r="B36" s="60"/>
      <c r="C36" s="30" t="s">
        <v>32</v>
      </c>
      <c r="D36" s="66"/>
      <c r="E36" s="70"/>
      <c r="F36" s="33" t="str">
        <f t="shared" si="8"/>
        <v xml:space="preserve"> - </v>
      </c>
      <c r="G36" s="71"/>
      <c r="H36" s="35"/>
      <c r="I36" s="36" t="str">
        <f t="shared" si="9"/>
        <v xml:space="preserve"> - </v>
      </c>
      <c r="J36" s="56"/>
      <c r="K36" s="57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</row>
    <row r="37" spans="1:67" s="58" customFormat="1" ht="18.5" hidden="1" x14ac:dyDescent="0.25">
      <c r="A37" s="29">
        <v>10</v>
      </c>
      <c r="B37" s="60"/>
      <c r="C37" s="30" t="s">
        <v>33</v>
      </c>
      <c r="D37" s="66"/>
      <c r="E37" s="70"/>
      <c r="F37" s="33" t="str">
        <f t="shared" ref="F37" si="12">IF(ISBLANK(E37)," - ",IF(G37=0,E37,E37+G37-1))</f>
        <v xml:space="preserve"> - </v>
      </c>
      <c r="G37" s="71"/>
      <c r="H37" s="35"/>
      <c r="I37" s="36" t="str">
        <f t="shared" ref="I37" si="13">IF(OR(F37=0,E37=0)," - ",NETWORKDAYS.INTL(E37,F37, 11))</f>
        <v xml:space="preserve"> - </v>
      </c>
      <c r="J37" s="56"/>
      <c r="K37" s="57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</row>
    <row r="38" spans="1:67" s="58" customFormat="1" ht="18.5" hidden="1" x14ac:dyDescent="0.25">
      <c r="A38" s="29">
        <v>11</v>
      </c>
      <c r="B38" s="67" t="s">
        <v>18</v>
      </c>
      <c r="C38" s="79" t="s">
        <v>36</v>
      </c>
      <c r="D38" s="68"/>
      <c r="E38" s="70"/>
      <c r="F38" s="33" t="str">
        <f t="shared" ref="F38:F44" si="14">IF(ISBLANK(E38)," - ",IF(G38=0,E38,E38+G38-1))</f>
        <v xml:space="preserve"> - </v>
      </c>
      <c r="G38" s="71"/>
      <c r="H38" s="35"/>
      <c r="I38" s="36" t="str">
        <f t="shared" ref="I38:I44" si="15">IF(OR(F38=0,E38=0)," - ",NETWORKDAYS.INTL(E38,F38, 11))</f>
        <v xml:space="preserve"> - </v>
      </c>
      <c r="J38" s="56"/>
      <c r="K38" s="57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</row>
    <row r="39" spans="1:67" s="58" customFormat="1" ht="18.5" hidden="1" x14ac:dyDescent="0.25">
      <c r="A39" s="29">
        <v>12</v>
      </c>
      <c r="B39" s="67" t="s">
        <v>19</v>
      </c>
      <c r="C39" s="79" t="s">
        <v>27</v>
      </c>
      <c r="D39" s="68"/>
      <c r="E39" s="70"/>
      <c r="F39" s="33" t="str">
        <f t="shared" si="14"/>
        <v xml:space="preserve"> - </v>
      </c>
      <c r="G39" s="71"/>
      <c r="H39" s="35"/>
      <c r="I39" s="36" t="str">
        <f t="shared" si="15"/>
        <v xml:space="preserve"> - </v>
      </c>
      <c r="J39" s="56"/>
      <c r="K39" s="57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</row>
    <row r="40" spans="1:67" s="58" customFormat="1" ht="18.5" hidden="1" x14ac:dyDescent="0.25">
      <c r="A40" s="29">
        <v>13</v>
      </c>
      <c r="B40" s="67"/>
      <c r="C40" s="79" t="s">
        <v>34</v>
      </c>
      <c r="D40" s="68"/>
      <c r="E40" s="70"/>
      <c r="F40" s="33" t="str">
        <f t="shared" si="14"/>
        <v xml:space="preserve"> - </v>
      </c>
      <c r="G40" s="71"/>
      <c r="H40" s="35"/>
      <c r="I40" s="36" t="str">
        <f t="shared" si="15"/>
        <v xml:space="preserve"> - </v>
      </c>
      <c r="J40" s="56"/>
      <c r="K40" s="57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</row>
    <row r="41" spans="1:67" s="58" customFormat="1" ht="18.5" hidden="1" x14ac:dyDescent="0.25">
      <c r="A41" s="29">
        <v>14</v>
      </c>
      <c r="B41" s="67"/>
      <c r="C41" s="79" t="s">
        <v>29</v>
      </c>
      <c r="D41" s="68"/>
      <c r="E41" s="70"/>
      <c r="F41" s="33" t="str">
        <f t="shared" si="14"/>
        <v xml:space="preserve"> - </v>
      </c>
      <c r="G41" s="71"/>
      <c r="H41" s="35"/>
      <c r="I41" s="36" t="str">
        <f t="shared" si="15"/>
        <v xml:space="preserve"> - </v>
      </c>
      <c r="J41" s="56"/>
      <c r="K41" s="57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</row>
    <row r="42" spans="1:67" s="58" customFormat="1" ht="18.5" hidden="1" x14ac:dyDescent="0.25">
      <c r="A42" s="29">
        <v>15</v>
      </c>
      <c r="B42" s="67"/>
      <c r="C42" s="79" t="s">
        <v>30</v>
      </c>
      <c r="D42" s="68"/>
      <c r="E42" s="70"/>
      <c r="F42" s="33" t="str">
        <f t="shared" si="14"/>
        <v xml:space="preserve"> - </v>
      </c>
      <c r="G42" s="71"/>
      <c r="H42" s="35"/>
      <c r="I42" s="36" t="str">
        <f t="shared" si="15"/>
        <v xml:space="preserve"> - </v>
      </c>
      <c r="J42" s="56"/>
      <c r="K42" s="57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</row>
    <row r="43" spans="1:67" ht="18.5" x14ac:dyDescent="0.25">
      <c r="A43" s="86" t="s">
        <v>48</v>
      </c>
      <c r="B43" s="86"/>
      <c r="C43" s="86"/>
      <c r="D43" s="86"/>
      <c r="E43" s="32"/>
      <c r="F43" s="33" t="str">
        <f t="shared" si="14"/>
        <v xml:space="preserve"> - </v>
      </c>
      <c r="G43" s="34"/>
      <c r="H43" s="35"/>
      <c r="I43" s="36" t="str">
        <f t="shared" si="15"/>
        <v xml:space="preserve"> - </v>
      </c>
      <c r="J43" s="53" t="e">
        <f>I43*#REF!</f>
        <v>#VALUE!</v>
      </c>
      <c r="K43" s="37"/>
      <c r="L43" s="38"/>
    </row>
    <row r="44" spans="1:67" ht="18.5" x14ac:dyDescent="0.25">
      <c r="A44" s="91">
        <v>1</v>
      </c>
      <c r="B44" s="69" t="s">
        <v>46</v>
      </c>
      <c r="C44" s="30" t="s">
        <v>50</v>
      </c>
      <c r="E44" s="32"/>
      <c r="F44" s="33" t="str">
        <f t="shared" si="14"/>
        <v xml:space="preserve"> - </v>
      </c>
      <c r="G44" s="34"/>
      <c r="H44" s="35"/>
      <c r="I44" s="36" t="str">
        <f t="shared" si="15"/>
        <v xml:space="preserve"> - </v>
      </c>
      <c r="J44" s="53" t="e">
        <f>I44*#REF!</f>
        <v>#VALUE!</v>
      </c>
      <c r="K44" s="37"/>
      <c r="L44" s="38"/>
    </row>
    <row r="45" spans="1:67" s="31" customFormat="1" ht="18.5" x14ac:dyDescent="0.25">
      <c r="A45" s="91">
        <v>2</v>
      </c>
      <c r="B45" s="60"/>
      <c r="C45" s="30" t="s">
        <v>49</v>
      </c>
      <c r="D45" s="66"/>
      <c r="E45" s="32"/>
      <c r="F45" s="33" t="str">
        <f>IF(ISBLANK(E45)," - ",IF(G45=0,E45,E45+G45-1))</f>
        <v xml:space="preserve"> - </v>
      </c>
      <c r="G45" s="34"/>
      <c r="H45" s="35"/>
      <c r="I45" s="36" t="str">
        <f t="shared" ref="I45:I48" si="16">IF(OR(F45=0,E45=0)," - ",NETWORKDAYS.INTL(E45,F45, 11))</f>
        <v xml:space="preserve"> - </v>
      </c>
      <c r="J45" s="53" t="e">
        <f>I45*#REF!</f>
        <v>#VALUE!</v>
      </c>
      <c r="K45" s="37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</row>
    <row r="46" spans="1:67" s="31" customFormat="1" ht="18.5" x14ac:dyDescent="0.25">
      <c r="A46" s="91">
        <v>3</v>
      </c>
      <c r="B46" s="60"/>
      <c r="C46" s="31" t="s">
        <v>57</v>
      </c>
      <c r="D46" s="66"/>
      <c r="E46" s="32"/>
      <c r="F46" s="33" t="str">
        <f t="shared" ref="F46:F48" si="17">IF(ISBLANK(E46)," - ",IF(G46=0,E46,E46+G46-1))</f>
        <v xml:space="preserve"> - </v>
      </c>
      <c r="G46" s="34"/>
      <c r="H46" s="35"/>
      <c r="I46" s="36" t="str">
        <f t="shared" si="16"/>
        <v xml:space="preserve"> - </v>
      </c>
      <c r="J46" s="53"/>
      <c r="K46" s="37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</row>
    <row r="47" spans="1:67" s="31" customFormat="1" ht="18.5" x14ac:dyDescent="0.25">
      <c r="A47" s="91">
        <v>4</v>
      </c>
      <c r="B47" s="60"/>
      <c r="C47" s="30" t="s">
        <v>51</v>
      </c>
      <c r="D47" s="66"/>
      <c r="E47" s="32"/>
      <c r="F47" s="33" t="str">
        <f t="shared" si="17"/>
        <v xml:space="preserve"> - </v>
      </c>
      <c r="G47" s="34"/>
      <c r="H47" s="35"/>
      <c r="I47" s="36" t="str">
        <f t="shared" si="16"/>
        <v xml:space="preserve"> - </v>
      </c>
      <c r="J47" s="53"/>
      <c r="K47" s="37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</row>
    <row r="48" spans="1:67" s="31" customFormat="1" ht="18.5" x14ac:dyDescent="0.25">
      <c r="A48" s="91">
        <v>5</v>
      </c>
      <c r="B48" s="60"/>
      <c r="C48" s="30" t="s">
        <v>52</v>
      </c>
      <c r="D48" s="66"/>
      <c r="E48" s="32"/>
      <c r="F48" s="33" t="str">
        <f t="shared" si="17"/>
        <v xml:space="preserve"> - </v>
      </c>
      <c r="G48" s="34"/>
      <c r="H48" s="35"/>
      <c r="I48" s="36" t="str">
        <f t="shared" si="16"/>
        <v xml:space="preserve"> - </v>
      </c>
      <c r="J48" s="53"/>
      <c r="K48" s="37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</row>
    <row r="49" spans="1:11" ht="18.5" x14ac:dyDescent="0.25">
      <c r="A49" s="91">
        <v>6</v>
      </c>
      <c r="B49" s="60" t="s">
        <v>30</v>
      </c>
      <c r="C49" s="30" t="s">
        <v>53</v>
      </c>
      <c r="D49" s="66"/>
      <c r="E49" s="32"/>
      <c r="F49" s="33" t="str">
        <f t="shared" ref="F49:F52" si="18">IF(ISBLANK(E49)," - ",IF(G49=0,E49,E49+G49-1))</f>
        <v xml:space="preserve"> - </v>
      </c>
      <c r="G49" s="34"/>
      <c r="H49" s="35"/>
      <c r="I49" s="36" t="str">
        <f t="shared" ref="I49:I52" si="19">IF(OR(F49=0,E49=0)," - ",NETWORKDAYS.INTL(E49,F49, 11))</f>
        <v xml:space="preserve"> - </v>
      </c>
      <c r="J49" s="53"/>
      <c r="K49" s="37"/>
    </row>
    <row r="50" spans="1:11" ht="18.5" x14ac:dyDescent="0.25">
      <c r="A50" s="91">
        <v>7</v>
      </c>
      <c r="B50" s="60"/>
      <c r="C50" s="30" t="s">
        <v>54</v>
      </c>
      <c r="D50" s="66"/>
      <c r="E50" s="32"/>
      <c r="F50" s="33" t="str">
        <f t="shared" si="18"/>
        <v xml:space="preserve"> - </v>
      </c>
      <c r="G50" s="34"/>
      <c r="H50" s="35"/>
      <c r="I50" s="36" t="str">
        <f t="shared" si="19"/>
        <v xml:space="preserve"> - </v>
      </c>
      <c r="J50" s="53"/>
      <c r="K50" s="37"/>
    </row>
    <row r="51" spans="1:11" ht="18.5" x14ac:dyDescent="0.25">
      <c r="A51" s="91">
        <v>8</v>
      </c>
      <c r="B51" s="60"/>
      <c r="C51" s="30" t="s">
        <v>55</v>
      </c>
      <c r="D51" s="66"/>
      <c r="E51" s="32"/>
      <c r="F51" s="33" t="str">
        <f t="shared" si="18"/>
        <v xml:space="preserve"> - </v>
      </c>
      <c r="G51" s="34"/>
      <c r="H51" s="35"/>
      <c r="I51" s="36" t="str">
        <f t="shared" si="19"/>
        <v xml:space="preserve"> - </v>
      </c>
      <c r="J51" s="53"/>
      <c r="K51" s="37"/>
    </row>
    <row r="52" spans="1:11" ht="18.5" x14ac:dyDescent="0.25">
      <c r="A52" s="91">
        <v>9</v>
      </c>
      <c r="B52" s="60"/>
      <c r="C52" s="30" t="s">
        <v>56</v>
      </c>
      <c r="D52" s="66"/>
      <c r="E52" s="32"/>
      <c r="F52" s="33" t="str">
        <f t="shared" si="18"/>
        <v xml:space="preserve"> - </v>
      </c>
      <c r="G52" s="34"/>
      <c r="H52" s="35"/>
      <c r="I52" s="36" t="str">
        <f t="shared" si="19"/>
        <v xml:space="preserve"> - </v>
      </c>
      <c r="J52" s="53"/>
      <c r="K52" s="37"/>
    </row>
  </sheetData>
  <sheetProtection formatCells="0" formatColumns="0" formatRows="0" insertRows="0" deleteRows="0"/>
  <mergeCells count="22">
    <mergeCell ref="A43:D43"/>
    <mergeCell ref="A23:D23"/>
    <mergeCell ref="A8:D8"/>
    <mergeCell ref="BI4:BO4"/>
    <mergeCell ref="D5:E5"/>
    <mergeCell ref="L5:R5"/>
    <mergeCell ref="S5:Y5"/>
    <mergeCell ref="Z5:AF5"/>
    <mergeCell ref="AG5:AM5"/>
    <mergeCell ref="AN5:AT5"/>
    <mergeCell ref="AG4:AM4"/>
    <mergeCell ref="AU5:BA5"/>
    <mergeCell ref="BB5:BH5"/>
    <mergeCell ref="BI5:BO5"/>
    <mergeCell ref="AN4:AT4"/>
    <mergeCell ref="AU4:BA4"/>
    <mergeCell ref="BB4:BH4"/>
    <mergeCell ref="L1:AF1"/>
    <mergeCell ref="D4:E4"/>
    <mergeCell ref="L4:R4"/>
    <mergeCell ref="S4:Y4"/>
    <mergeCell ref="Z4:AF4"/>
  </mergeCells>
  <conditionalFormatting sqref="H8:H36">
    <cfRule type="dataBar" priority="4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{8E68CF88-5A27-4B92-8C1D-6900F3D1598A}</x14:id>
        </ext>
      </extLst>
    </cfRule>
  </conditionalFormatting>
  <conditionalFormatting sqref="L6:BO7">
    <cfRule type="expression" dxfId="6" priority="47">
      <formula>L$6=TODAY()</formula>
    </cfRule>
  </conditionalFormatting>
  <conditionalFormatting sqref="L8:BO42">
    <cfRule type="expression" dxfId="5" priority="48">
      <formula>AND($E8&lt;=L$6,ROUNDDOWN(($F8-$E8+1)*$H8,0)+$E8-1&gt;=L$6)</formula>
    </cfRule>
    <cfRule type="expression" dxfId="4" priority="49">
      <formula>AND(NOT(ISBLANK($E8)),$E8&lt;=L$6,$F8&gt;=L$6)</formula>
    </cfRule>
  </conditionalFormatting>
  <conditionalFormatting sqref="L6:BO42">
    <cfRule type="expression" dxfId="3" priority="46">
      <formula>L$6=TODAY()</formula>
    </cfRule>
  </conditionalFormatting>
  <conditionalFormatting sqref="H37:H42">
    <cfRule type="dataBar" priority="2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{8F2306ED-9FC2-4230-A26A-151F17BE4973}</x14:id>
        </ext>
      </extLst>
    </cfRule>
  </conditionalFormatting>
  <conditionalFormatting sqref="H43:H52">
    <cfRule type="dataBar" priority="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{2F0A252D-9899-4B5A-A648-30E18FC1530A}</x14:id>
        </ext>
      </extLst>
    </cfRule>
  </conditionalFormatting>
  <conditionalFormatting sqref="L45:BO48 L43:L44">
    <cfRule type="expression" dxfId="2" priority="3">
      <formula>AND($E43&lt;=L$6,ROUNDDOWN(($F43-$E43+1)*$H43,0)+$E43-1&gt;=L$6)</formula>
    </cfRule>
    <cfRule type="expression" dxfId="1" priority="4">
      <formula>AND(NOT(ISBLANK($E43)),$E43&lt;=L$6,$F43&gt;=L$6)</formula>
    </cfRule>
  </conditionalFormatting>
  <conditionalFormatting sqref="L45:BO48 L43:L44">
    <cfRule type="expression" dxfId="0" priority="2">
      <formula>L$6=TODAY()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 xr:uid="{00000000-0002-0000-0000-000000000000}"/>
  </dataValidations>
  <pageMargins left="0.25" right="0.25" top="0.5" bottom="0.5" header="0.5" footer="0.25"/>
  <pageSetup scale="58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print="0" autoPict="0">
                <anchor moveWithCells="1">
                  <from>
                    <xdr:col>10</xdr:col>
                    <xdr:colOff>95250</xdr:colOff>
                    <xdr:row>1</xdr:row>
                    <xdr:rowOff>127000</xdr:rowOff>
                  </from>
                  <to>
                    <xdr:col>28</xdr:col>
                    <xdr:colOff>0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68CF88-5A27-4B92-8C1D-6900F3D159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H8:H36</xm:sqref>
        </x14:conditionalFormatting>
        <x14:conditionalFormatting xmlns:xm="http://schemas.microsoft.com/office/excel/2006/main">
          <x14:cfRule type="dataBar" id="{8F2306ED-9FC2-4230-A26A-151F17BE49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H37:H42</xm:sqref>
        </x14:conditionalFormatting>
        <x14:conditionalFormatting xmlns:xm="http://schemas.microsoft.com/office/excel/2006/main">
          <x14:cfRule type="dataBar" id="{2F0A252D-9899-4B5A-A648-30E18FC153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H43:H52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Hitachi</vt:lpstr>
      <vt:lpstr>Hitachi!prevWBS</vt:lpstr>
      <vt:lpstr>Hitachi!Print_Area</vt:lpstr>
      <vt:lpstr>Hitachi!Print_Titles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quyzco</dc:creator>
  <cp:lastModifiedBy>Admin</cp:lastModifiedBy>
  <dcterms:created xsi:type="dcterms:W3CDTF">2018-05-02T03:30:17Z</dcterms:created>
  <dcterms:modified xsi:type="dcterms:W3CDTF">2020-04-09T17:44:58Z</dcterms:modified>
</cp:coreProperties>
</file>