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/>
  <xr:revisionPtr revIDLastSave="0" documentId="8_{7A69E9D7-6C81-4DAD-9DCA-CFDD5B5BAE5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y Golf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M32" i="1"/>
  <c r="J32" i="1"/>
  <c r="J40" i="1" s="1"/>
  <c r="J45" i="1" s="1"/>
  <c r="I32" i="1"/>
  <c r="I40" i="1" s="1"/>
  <c r="I45" i="1" s="1"/>
  <c r="M31" i="1"/>
  <c r="J31" i="1"/>
  <c r="I31" i="1"/>
  <c r="M29" i="1"/>
  <c r="J29" i="1"/>
  <c r="I29" i="1"/>
  <c r="M28" i="1"/>
  <c r="J28" i="1"/>
  <c r="J39" i="1" s="1"/>
  <c r="J44" i="1" s="1"/>
  <c r="I28" i="1"/>
  <c r="I39" i="1" s="1"/>
  <c r="I44" i="1" s="1"/>
  <c r="M26" i="1"/>
  <c r="J26" i="1"/>
  <c r="J38" i="1" s="1"/>
  <c r="J43" i="1" s="1"/>
  <c r="I26" i="1"/>
  <c r="I38" i="1" s="1"/>
  <c r="I43" i="1" s="1"/>
  <c r="M25" i="1"/>
  <c r="J25" i="1"/>
  <c r="I25" i="1"/>
  <c r="M24" i="1"/>
  <c r="J24" i="1"/>
  <c r="I24" i="1"/>
  <c r="M22" i="1"/>
  <c r="J22" i="1"/>
  <c r="J37" i="1" s="1"/>
  <c r="I22" i="1"/>
  <c r="I37" i="1" s="1"/>
  <c r="M21" i="1"/>
  <c r="J21" i="1"/>
  <c r="I21" i="1"/>
  <c r="M20" i="1"/>
  <c r="J20" i="1"/>
  <c r="I20" i="1"/>
  <c r="I47" i="1" l="1"/>
  <c r="I42" i="1"/>
  <c r="J48" i="1"/>
  <c r="I51" i="1" s="1"/>
  <c r="J42" i="1"/>
  <c r="I50" i="1" l="1"/>
</calcChain>
</file>

<file path=xl/sharedStrings.xml><?xml version="1.0" encoding="utf-8"?>
<sst xmlns="http://schemas.openxmlformats.org/spreadsheetml/2006/main" count="228" uniqueCount="61">
  <si>
    <t>Day</t>
  </si>
  <si>
    <t>Outlook</t>
  </si>
  <si>
    <t>Temperature</t>
  </si>
  <si>
    <t>Humidity</t>
  </si>
  <si>
    <t>Wind</t>
  </si>
  <si>
    <t>Play Golf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</si>
  <si>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</si>
  <si>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</si>
  <si>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</si>
  <si>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</si>
  <si>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</si>
  <si>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</si>
  <si>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</si>
  <si>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</si>
  <si>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</si>
  <si>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</si>
  <si>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</si>
  <si>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</si>
  <si>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Frequency Table</t>
  </si>
  <si>
    <t>Play Golf ?</t>
  </si>
  <si>
    <t>Likelihood Table</t>
  </si>
  <si>
    <t>Predictor prior Probability</t>
  </si>
  <si>
    <t>P(x) = P(Sunny)</t>
  </si>
  <si>
    <t>P(x) = P(Overcast)</t>
  </si>
  <si>
    <t>P(x) = P(Rain)</t>
  </si>
  <si>
    <t>P(x) = P(Hot)</t>
  </si>
  <si>
    <t>P(x) = P(Mild)</t>
  </si>
  <si>
    <t>P(x) = P(Cool)</t>
  </si>
  <si>
    <t>P(x) = P(High)</t>
  </si>
  <si>
    <t>P(x) = P(Normal)</t>
  </si>
  <si>
    <t>P(x) = P(Weak)</t>
  </si>
  <si>
    <t>P(x) = P(Strong)</t>
  </si>
  <si>
    <t>Class prior Probability Pc</t>
  </si>
  <si>
    <t>P(Yes)</t>
  </si>
  <si>
    <t>P(No)</t>
  </si>
  <si>
    <t>Yêu cầu: Với Outlook = Rain, Temperature = Cool, Humidity = High và Windy = Strong thì Play Golf = ?</t>
  </si>
  <si>
    <t>P(x|c) = P(Rain|Yes)</t>
  </si>
  <si>
    <t>P(x|c) = P(Rain|No)</t>
  </si>
  <si>
    <t>P(x|c) = P(Cool|Yes)</t>
  </si>
  <si>
    <t>P(x|c) = P(Cool|No)</t>
  </si>
  <si>
    <t>P(x|c) = P(High|Yes)</t>
  </si>
  <si>
    <t>P(x|c) = P(High|No)</t>
  </si>
  <si>
    <t>P(x|c) = P(Strong|Yes)</t>
  </si>
  <si>
    <t>P(x|c) = P(Strong|No)</t>
  </si>
  <si>
    <t>P(c|x) = P(x|c) * P(c)/P(x)</t>
  </si>
  <si>
    <t>P(c|x) = P(Yes|Rain)</t>
  </si>
  <si>
    <t>P(c|x) = P(No|Rain)</t>
  </si>
  <si>
    <t>P(c|x) = P(Yes|Cool)</t>
  </si>
  <si>
    <t>P(c|x) = P(No|Cool)</t>
  </si>
  <si>
    <t>P(c|x) = P(Yes|High)</t>
  </si>
  <si>
    <t>P(c|x) = P(No|High)</t>
  </si>
  <si>
    <t>P(c|x) = P(Yes|Strong)</t>
  </si>
  <si>
    <t>P(c|x) = P(No|Strong)</t>
  </si>
  <si>
    <t xml:space="preserve">P(Yes|X) = P(Rain|Yes) * P(Cool|Yes)*P(High|Yes)*P(Strong|Yes)*P(Yes) </t>
  </si>
  <si>
    <t>Rain, Cool,High,Strong (Yes)</t>
  </si>
  <si>
    <t>Rain, Cool,High,Strong (No)</t>
  </si>
  <si>
    <t xml:space="preserve">P(No|X) = P(Rain|No) * P(Cool|No)*P(High|No)*P(Strong|No)*P(No) </t>
  </si>
  <si>
    <t>Kết luận:</t>
  </si>
  <si>
    <t>% Rain, Cool,High,Strong (Yes)</t>
  </si>
  <si>
    <t>vậy với thời tiết Rain, cool, high và strong thì không chơi Golf</t>
  </si>
  <si>
    <t>% Rain, Cool,High,Strong 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</si>
</sst>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b/>
      <sz val="11"/>
      <color theme="1"/>
      <name val="Calibri"/>
      <scheme val="minor"/>
    </font>
    <font>
      <sz val="11"/>
      <name val="Calibri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theme="7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7" xfId="0" applyFill="1" applyBorder="1"/>
    <xf numFmtId="0" fontId="0" fillId="0" borderId="7" xfId="0" applyBorder="1"/>
    <xf numFmtId="0" fontId="0" fillId="0" borderId="9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5" borderId="10" xfId="0" applyFill="1" applyBorder="1"/>
    <xf numFmtId="0" fontId="0" fillId="0" borderId="0" xfId="0" quotePrefix="1"/>
    <xf numFmtId="0" fontId="0" fillId="6" borderId="7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6" fontId="0" fillId="0" borderId="0" xfId="0" applyNumberFormat="1"/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0" fillId="0" borderId="0" xfId="0" applyAlignment="1"/>
  </cellXfs>
  <cellStyles count="1">
    <cellStyle name="Normal" xfId="0" builtinId="0"/>
  </cellStyles>
  <dxfs count="12">
    <dxf>
      <font>
        <color theme="4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theme="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3" width="14.42578125" customWidth="1"/>
    <col min="4" max="4" width="11.85546875" customWidth="1"/>
    <col min="5" max="6" width="10.85546875" customWidth="1"/>
    <col min="7" max="7" width="26.7109375" customWidth="1"/>
    <col min="8" max="8" width="27.28515625" customWidth="1"/>
    <col min="9" max="9" width="19" customWidth="1"/>
    <col min="10" max="10" width="21" customWidth="1"/>
    <col min="11" max="11" width="20.85546875" customWidth="1"/>
    <col min="12" max="12" width="25.28515625" customWidth="1"/>
    <col min="13" max="26" width="8.710937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ht="14.25" customHeight="1">
      <c r="A3" s="1">
        <v>2</v>
      </c>
      <c r="B3" s="1" t="s">
        <v>6</v>
      </c>
      <c r="C3" s="1" t="s">
        <v>7</v>
      </c>
      <c r="D3" s="1" t="s">
        <v>8</v>
      </c>
      <c r="E3" s="1" t="s">
        <v>11</v>
      </c>
      <c r="F3" s="1" t="s">
        <v>10</v>
      </c>
    </row>
    <row r="4" spans="1:6" ht="14.25" customHeight="1">
      <c r="A4" s="1">
        <v>3</v>
      </c>
      <c r="B4" s="1" t="s">
        <v>12</v>
      </c>
      <c r="C4" s="1" t="s">
        <v>7</v>
      </c>
      <c r="D4" s="1" t="s">
        <v>8</v>
      </c>
      <c r="E4" s="1" t="s">
        <v>9</v>
      </c>
      <c r="F4" s="2" t="s">
        <v>13</v>
      </c>
    </row>
    <row r="5" spans="1:6" ht="14.25" customHeight="1">
      <c r="A5" s="1">
        <v>4</v>
      </c>
      <c r="B5" s="1" t="s">
        <v>14</v>
      </c>
      <c r="C5" s="1" t="s">
        <v>15</v>
      </c>
      <c r="D5" s="1" t="s">
        <v>8</v>
      </c>
      <c r="E5" s="1" t="s">
        <v>9</v>
      </c>
      <c r="F5" s="2" t="s">
        <v>13</v>
      </c>
    </row>
    <row r="6" spans="1:6" ht="14.25" customHeight="1">
      <c r="A6" s="1">
        <v>5</v>
      </c>
      <c r="B6" s="1" t="s">
        <v>14</v>
      </c>
      <c r="C6" s="1" t="s">
        <v>16</v>
      </c>
      <c r="D6" s="1" t="s">
        <v>17</v>
      </c>
      <c r="E6" s="1" t="s">
        <v>9</v>
      </c>
      <c r="F6" s="2" t="s">
        <v>13</v>
      </c>
    </row>
    <row r="7" spans="1:6" ht="14.25" customHeight="1">
      <c r="A7" s="1">
        <v>6</v>
      </c>
      <c r="B7" s="1" t="s">
        <v>14</v>
      </c>
      <c r="C7" s="1" t="s">
        <v>16</v>
      </c>
      <c r="D7" s="1" t="s">
        <v>17</v>
      </c>
      <c r="E7" s="1" t="s">
        <v>11</v>
      </c>
      <c r="F7" s="1" t="s">
        <v>10</v>
      </c>
    </row>
    <row r="8" spans="1:6" ht="14.25" customHeight="1">
      <c r="A8" s="1">
        <v>7</v>
      </c>
      <c r="B8" s="1" t="s">
        <v>12</v>
      </c>
      <c r="C8" s="1" t="s">
        <v>16</v>
      </c>
      <c r="D8" s="1" t="s">
        <v>17</v>
      </c>
      <c r="E8" s="1" t="s">
        <v>11</v>
      </c>
      <c r="F8" s="2" t="s">
        <v>13</v>
      </c>
    </row>
    <row r="9" spans="1:6" ht="14.25" customHeight="1">
      <c r="A9" s="1">
        <v>8</v>
      </c>
      <c r="B9" s="1" t="s">
        <v>6</v>
      </c>
      <c r="C9" s="1" t="s">
        <v>15</v>
      </c>
      <c r="D9" s="1" t="s">
        <v>8</v>
      </c>
      <c r="E9" s="1" t="s">
        <v>9</v>
      </c>
      <c r="F9" s="1" t="s">
        <v>10</v>
      </c>
    </row>
    <row r="10" spans="1:6" ht="14.25" customHeight="1">
      <c r="A10" s="1">
        <v>9</v>
      </c>
      <c r="B10" s="1" t="s">
        <v>6</v>
      </c>
      <c r="C10" s="1" t="s">
        <v>16</v>
      </c>
      <c r="D10" s="1" t="s">
        <v>17</v>
      </c>
      <c r="E10" s="1" t="s">
        <v>9</v>
      </c>
      <c r="F10" s="2" t="s">
        <v>13</v>
      </c>
    </row>
    <row r="11" spans="1:6" ht="14.25" customHeight="1">
      <c r="A11" s="1">
        <v>10</v>
      </c>
      <c r="B11" s="1" t="s">
        <v>14</v>
      </c>
      <c r="C11" s="1" t="s">
        <v>15</v>
      </c>
      <c r="D11" s="1" t="s">
        <v>17</v>
      </c>
      <c r="E11" s="1" t="s">
        <v>9</v>
      </c>
      <c r="F11" s="2" t="s">
        <v>13</v>
      </c>
    </row>
    <row r="12" spans="1:6" ht="14.25" customHeight="1">
      <c r="A12" s="1">
        <v>11</v>
      </c>
      <c r="B12" s="1" t="s">
        <v>6</v>
      </c>
      <c r="C12" s="1" t="s">
        <v>15</v>
      </c>
      <c r="D12" s="1" t="s">
        <v>17</v>
      </c>
      <c r="E12" s="1" t="s">
        <v>11</v>
      </c>
      <c r="F12" s="2" t="s">
        <v>13</v>
      </c>
    </row>
    <row r="13" spans="1:6" ht="14.25" customHeight="1">
      <c r="A13" s="1">
        <v>12</v>
      </c>
      <c r="B13" s="1" t="s">
        <v>12</v>
      </c>
      <c r="C13" s="1" t="s">
        <v>15</v>
      </c>
      <c r="D13" s="1" t="s">
        <v>8</v>
      </c>
      <c r="E13" s="1" t="s">
        <v>11</v>
      </c>
      <c r="F13" s="2" t="s">
        <v>13</v>
      </c>
    </row>
    <row r="14" spans="1:6" ht="14.25" customHeight="1">
      <c r="A14" s="1">
        <v>13</v>
      </c>
      <c r="B14" s="1" t="s">
        <v>12</v>
      </c>
      <c r="C14" s="1" t="s">
        <v>7</v>
      </c>
      <c r="D14" s="1" t="s">
        <v>17</v>
      </c>
      <c r="E14" s="1" t="s">
        <v>9</v>
      </c>
      <c r="F14" s="2" t="s">
        <v>13</v>
      </c>
    </row>
    <row r="15" spans="1:6" ht="14.25" customHeight="1">
      <c r="A15" s="1">
        <v>14</v>
      </c>
      <c r="B15" s="1" t="s">
        <v>14</v>
      </c>
      <c r="C15" s="1" t="s">
        <v>15</v>
      </c>
      <c r="D15" s="1" t="s">
        <v>8</v>
      </c>
      <c r="E15" s="1" t="s">
        <v>11</v>
      </c>
      <c r="F15" s="1" t="s">
        <v>10</v>
      </c>
    </row>
    <row r="16" spans="1:6" ht="14.25" customHeight="1"/>
    <row r="17" spans="1:26" ht="14.25" customHeight="1"/>
    <row r="18" spans="1:26" ht="14.25" customHeight="1">
      <c r="A18" s="3"/>
      <c r="B18" s="27" t="s">
        <v>18</v>
      </c>
      <c r="C18" s="31"/>
      <c r="D18" s="28" t="s">
        <v>19</v>
      </c>
      <c r="E18" s="32"/>
      <c r="F18" s="4"/>
      <c r="G18" s="29" t="s">
        <v>20</v>
      </c>
      <c r="H18" s="33"/>
      <c r="I18" s="28" t="s">
        <v>19</v>
      </c>
      <c r="J18" s="32"/>
      <c r="K18" s="4"/>
      <c r="L18" s="30" t="s">
        <v>21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4"/>
      <c r="C19" s="35"/>
      <c r="D19" s="5" t="s">
        <v>13</v>
      </c>
      <c r="E19" s="5" t="s">
        <v>10</v>
      </c>
      <c r="F19" s="4"/>
      <c r="G19" s="36"/>
      <c r="H19" s="35"/>
      <c r="I19" s="5" t="s">
        <v>13</v>
      </c>
      <c r="J19" s="5" t="s">
        <v>10</v>
      </c>
      <c r="K19" s="4"/>
      <c r="L19" s="3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B20" s="6" t="s">
        <v>1</v>
      </c>
      <c r="C20" s="6" t="s">
        <v>6</v>
      </c>
      <c r="D20" s="6">
        <v>2</v>
      </c>
      <c r="E20" s="6">
        <v>3</v>
      </c>
      <c r="G20" s="6" t="s">
        <v>1</v>
      </c>
      <c r="H20" s="6" t="s">
        <v>6</v>
      </c>
      <c r="I20" s="7">
        <f t="shared" ref="I20:I22" si="0">ROUND(D20/SUM($D$20:$D$22),2)</f>
        <v>0.22</v>
      </c>
      <c r="J20" s="7">
        <f t="shared" ref="J20:J22" si="1">ROUND(E20/SUM($E$20:$E$22),2)</f>
        <v>0.6</v>
      </c>
      <c r="L20" s="7" t="s">
        <v>22</v>
      </c>
      <c r="M20" s="7">
        <f t="shared" ref="M20:M22" si="2">ROUND(SUM(D20:E20)/SUM($D$20:$E$22),3)</f>
        <v>0.35699999999999998</v>
      </c>
    </row>
    <row r="21" spans="1:26" ht="14.25" customHeight="1">
      <c r="B21" s="6"/>
      <c r="C21" s="6" t="s">
        <v>12</v>
      </c>
      <c r="D21" s="6">
        <v>4</v>
      </c>
      <c r="E21" s="6">
        <v>0</v>
      </c>
      <c r="G21" s="6"/>
      <c r="H21" s="6" t="s">
        <v>12</v>
      </c>
      <c r="I21" s="7">
        <f t="shared" si="0"/>
        <v>0.44</v>
      </c>
      <c r="J21" s="7">
        <f t="shared" si="1"/>
        <v>0</v>
      </c>
      <c r="L21" s="7" t="s">
        <v>23</v>
      </c>
      <c r="M21" s="7">
        <f t="shared" si="2"/>
        <v>0.28599999999999998</v>
      </c>
    </row>
    <row r="22" spans="1:26" ht="14.25" customHeight="1">
      <c r="B22" s="6"/>
      <c r="C22" s="6" t="s">
        <v>14</v>
      </c>
      <c r="D22" s="6">
        <v>3</v>
      </c>
      <c r="E22" s="6">
        <v>2</v>
      </c>
      <c r="G22" s="6"/>
      <c r="H22" s="6" t="s">
        <v>14</v>
      </c>
      <c r="I22" s="7">
        <f t="shared" si="0"/>
        <v>0.33</v>
      </c>
      <c r="J22" s="7">
        <f t="shared" si="1"/>
        <v>0.4</v>
      </c>
      <c r="L22" s="7" t="s">
        <v>24</v>
      </c>
      <c r="M22" s="7">
        <f t="shared" si="2"/>
        <v>0.35699999999999998</v>
      </c>
    </row>
    <row r="23" spans="1:26" ht="14.25" customHeight="1">
      <c r="B23" s="8"/>
      <c r="C23" s="8"/>
      <c r="D23" s="8"/>
      <c r="E23" s="8"/>
      <c r="G23" s="8"/>
      <c r="H23" s="8"/>
    </row>
    <row r="24" spans="1:26" ht="14.25" customHeight="1">
      <c r="B24" s="9" t="s">
        <v>2</v>
      </c>
      <c r="C24" s="9" t="s">
        <v>7</v>
      </c>
      <c r="D24" s="9">
        <v>2</v>
      </c>
      <c r="E24" s="9">
        <v>2</v>
      </c>
      <c r="G24" s="9" t="s">
        <v>2</v>
      </c>
      <c r="H24" s="9" t="s">
        <v>7</v>
      </c>
      <c r="I24" s="7">
        <f t="shared" ref="I24:I26" si="3">ROUND(D24/SUM($D$24:$D$26),2)</f>
        <v>0.22</v>
      </c>
      <c r="J24" s="7">
        <f t="shared" ref="J24:J26" si="4">ROUND(E24/SUM($E$24:$E$26),2)</f>
        <v>0.4</v>
      </c>
      <c r="L24" s="7" t="s">
        <v>25</v>
      </c>
      <c r="M24" s="7">
        <f t="shared" ref="M24:M26" si="5">ROUND(SUM(D24:E24)/SUM($D$24:$E$26),3)</f>
        <v>0.28599999999999998</v>
      </c>
    </row>
    <row r="25" spans="1:26" ht="14.25" customHeight="1">
      <c r="B25" s="9"/>
      <c r="C25" s="9" t="s">
        <v>15</v>
      </c>
      <c r="D25" s="9">
        <v>4</v>
      </c>
      <c r="E25" s="9">
        <v>2</v>
      </c>
      <c r="G25" s="9"/>
      <c r="H25" s="9" t="s">
        <v>15</v>
      </c>
      <c r="I25" s="7">
        <f t="shared" si="3"/>
        <v>0.44</v>
      </c>
      <c r="J25" s="7">
        <f t="shared" si="4"/>
        <v>0.4</v>
      </c>
      <c r="L25" s="7" t="s">
        <v>26</v>
      </c>
      <c r="M25" s="7">
        <f t="shared" si="5"/>
        <v>0.42899999999999999</v>
      </c>
    </row>
    <row r="26" spans="1:26" ht="14.25" customHeight="1">
      <c r="B26" s="9"/>
      <c r="C26" s="9" t="s">
        <v>16</v>
      </c>
      <c r="D26" s="9">
        <v>3</v>
      </c>
      <c r="E26" s="9">
        <v>1</v>
      </c>
      <c r="G26" s="9"/>
      <c r="H26" s="9" t="s">
        <v>16</v>
      </c>
      <c r="I26" s="7">
        <f t="shared" si="3"/>
        <v>0.33</v>
      </c>
      <c r="J26" s="7">
        <f t="shared" si="4"/>
        <v>0.2</v>
      </c>
      <c r="L26" s="7" t="s">
        <v>27</v>
      </c>
      <c r="M26" s="7">
        <f t="shared" si="5"/>
        <v>0.28599999999999998</v>
      </c>
    </row>
    <row r="27" spans="1:26" ht="14.25" customHeight="1">
      <c r="B27" s="8"/>
      <c r="C27" s="8"/>
      <c r="D27" s="8"/>
      <c r="E27" s="8"/>
      <c r="G27" s="8"/>
      <c r="H27" s="8"/>
    </row>
    <row r="28" spans="1:26" ht="14.25" customHeight="1">
      <c r="B28" s="10" t="s">
        <v>3</v>
      </c>
      <c r="C28" s="10" t="s">
        <v>8</v>
      </c>
      <c r="D28" s="10">
        <v>3</v>
      </c>
      <c r="E28" s="10">
        <v>4</v>
      </c>
      <c r="G28" s="10" t="s">
        <v>3</v>
      </c>
      <c r="H28" s="10" t="s">
        <v>8</v>
      </c>
      <c r="I28" s="7">
        <f t="shared" ref="I28:I29" si="6">ROUND(D28/SUM($D$28:$D$29),2)</f>
        <v>0.33</v>
      </c>
      <c r="J28" s="7">
        <f>ROUND(E28/SUM($E$28:$E$29),3)</f>
        <v>0.8</v>
      </c>
      <c r="L28" s="7" t="s">
        <v>28</v>
      </c>
      <c r="M28" s="7">
        <f t="shared" ref="M28:M29" si="7">ROUND(SUM(D28:E28)/SUM($D$28:$E$29),3)</f>
        <v>0.5</v>
      </c>
    </row>
    <row r="29" spans="1:26" ht="14.25" customHeight="1">
      <c r="B29" s="10"/>
      <c r="C29" s="10" t="s">
        <v>17</v>
      </c>
      <c r="D29" s="10">
        <v>6</v>
      </c>
      <c r="E29" s="10">
        <v>1</v>
      </c>
      <c r="G29" s="10"/>
      <c r="H29" s="10" t="s">
        <v>17</v>
      </c>
      <c r="I29" s="7">
        <f t="shared" si="6"/>
        <v>0.67</v>
      </c>
      <c r="J29" s="7">
        <f>ROUND(E29/SUM($E$28:$E$29),2)</f>
        <v>0.2</v>
      </c>
      <c r="L29" s="7" t="s">
        <v>29</v>
      </c>
      <c r="M29" s="7">
        <f t="shared" si="7"/>
        <v>0.5</v>
      </c>
    </row>
    <row r="30" spans="1:26" ht="14.25" customHeight="1">
      <c r="B30" s="8"/>
      <c r="C30" s="8"/>
      <c r="D30" s="8"/>
      <c r="E30" s="8"/>
      <c r="G30" s="8"/>
      <c r="H30" s="8"/>
    </row>
    <row r="31" spans="1:26" ht="14.25" customHeight="1">
      <c r="B31" s="11" t="s">
        <v>4</v>
      </c>
      <c r="C31" s="11" t="s">
        <v>9</v>
      </c>
      <c r="D31" s="11">
        <v>6</v>
      </c>
      <c r="E31" s="11">
        <v>2</v>
      </c>
      <c r="G31" s="11" t="s">
        <v>4</v>
      </c>
      <c r="H31" s="12" t="s">
        <v>9</v>
      </c>
      <c r="I31" s="7">
        <f t="shared" ref="I31:I32" si="8">ROUND(D31/SUM($D$31:$D$32),2)</f>
        <v>0.67</v>
      </c>
      <c r="J31" s="7">
        <f t="shared" ref="J31:J32" si="9">ROUND(E31/SUM($E$31:$E$32),2)</f>
        <v>0.4</v>
      </c>
      <c r="L31" s="7" t="s">
        <v>30</v>
      </c>
      <c r="M31" s="7">
        <f t="shared" ref="M31:M32" si="10">ROUND(SUM(D31:E31)/SUM($D$31:$E$32),3)</f>
        <v>0.57099999999999995</v>
      </c>
    </row>
    <row r="32" spans="1:26" ht="14.25" customHeight="1">
      <c r="B32" s="11"/>
      <c r="C32" s="11" t="s">
        <v>11</v>
      </c>
      <c r="D32" s="11">
        <v>3</v>
      </c>
      <c r="E32" s="11">
        <v>3</v>
      </c>
      <c r="G32" s="11"/>
      <c r="H32" s="12" t="s">
        <v>11</v>
      </c>
      <c r="I32" s="7">
        <f t="shared" si="8"/>
        <v>0.33</v>
      </c>
      <c r="J32" s="7">
        <f t="shared" si="9"/>
        <v>0.6</v>
      </c>
      <c r="L32" s="7" t="s">
        <v>31</v>
      </c>
      <c r="M32" s="7">
        <f t="shared" si="10"/>
        <v>0.42899999999999999</v>
      </c>
    </row>
    <row r="33" spans="5:11" ht="14.25" customHeight="1">
      <c r="G33" s="13" t="s">
        <v>32</v>
      </c>
      <c r="I33" s="14">
        <f>ROUND(9/14,2)</f>
        <v>0.64</v>
      </c>
      <c r="J33" s="14">
        <f>ROUND(5/14,2)</f>
        <v>0.36</v>
      </c>
    </row>
    <row r="34" spans="5:11" ht="14.25" customHeight="1">
      <c r="I34" s="14" t="s">
        <v>33</v>
      </c>
      <c r="J34" s="14" t="s">
        <v>34</v>
      </c>
    </row>
    <row r="35" spans="5:11" ht="14.25" customHeight="1"/>
    <row r="36" spans="5:11" ht="14.25" customHeight="1">
      <c r="G36" s="15" t="s">
        <v>35</v>
      </c>
    </row>
    <row r="37" spans="5:11" ht="14.25" customHeight="1">
      <c r="G37" s="16"/>
      <c r="H37" s="17" t="s">
        <v>36</v>
      </c>
      <c r="I37" s="18">
        <f t="shared" ref="I37:J37" si="11">I22</f>
        <v>0.33</v>
      </c>
      <c r="J37" s="18">
        <f t="shared" si="11"/>
        <v>0.4</v>
      </c>
      <c r="K37" s="17" t="s">
        <v>37</v>
      </c>
    </row>
    <row r="38" spans="5:11" ht="14.25" customHeight="1">
      <c r="E38" s="19"/>
      <c r="G38" s="16"/>
      <c r="H38" s="17" t="s">
        <v>38</v>
      </c>
      <c r="I38" s="18">
        <f t="shared" ref="I38:J38" si="12">I26</f>
        <v>0.33</v>
      </c>
      <c r="J38" s="18">
        <f t="shared" si="12"/>
        <v>0.2</v>
      </c>
      <c r="K38" s="17" t="s">
        <v>39</v>
      </c>
    </row>
    <row r="39" spans="5:11" ht="14.25" customHeight="1">
      <c r="G39" s="16"/>
      <c r="H39" s="17" t="s">
        <v>40</v>
      </c>
      <c r="I39" s="18">
        <f t="shared" ref="I39:J39" si="13">I28</f>
        <v>0.33</v>
      </c>
      <c r="J39" s="18">
        <f t="shared" si="13"/>
        <v>0.8</v>
      </c>
      <c r="K39" s="17" t="s">
        <v>41</v>
      </c>
    </row>
    <row r="40" spans="5:11" ht="14.25" customHeight="1">
      <c r="G40" s="16"/>
      <c r="H40" s="17" t="s">
        <v>42</v>
      </c>
      <c r="I40" s="18">
        <f t="shared" ref="I40:J40" si="14">I32</f>
        <v>0.33</v>
      </c>
      <c r="J40" s="18">
        <f t="shared" si="14"/>
        <v>0.6</v>
      </c>
      <c r="K40" s="17" t="s">
        <v>43</v>
      </c>
    </row>
    <row r="41" spans="5:11" ht="14.25" customHeight="1">
      <c r="G41" s="16"/>
      <c r="H41" s="16"/>
      <c r="I41" s="3"/>
      <c r="J41" s="3"/>
      <c r="K41" s="16"/>
    </row>
    <row r="42" spans="5:11" ht="14.25" customHeight="1">
      <c r="G42" s="16" t="s">
        <v>44</v>
      </c>
      <c r="H42" s="17" t="s">
        <v>45</v>
      </c>
      <c r="I42" s="20">
        <f>(I37*$I$33)/M22</f>
        <v>0.5915966386554623</v>
      </c>
      <c r="J42" s="20">
        <f>(J37*$J$33)/M22</f>
        <v>0.40336134453781514</v>
      </c>
      <c r="K42" s="17" t="s">
        <v>46</v>
      </c>
    </row>
    <row r="43" spans="5:11" ht="14.25" customHeight="1">
      <c r="G43" s="16"/>
      <c r="H43" s="17" t="s">
        <v>47</v>
      </c>
      <c r="I43" s="20">
        <f>(I38*$I$33)/M26</f>
        <v>0.73846153846153861</v>
      </c>
      <c r="J43" s="20">
        <f>(J38*$J$33)/M26</f>
        <v>0.25174825174825177</v>
      </c>
      <c r="K43" s="17" t="s">
        <v>48</v>
      </c>
    </row>
    <row r="44" spans="5:11" ht="14.25" customHeight="1">
      <c r="G44" s="16"/>
      <c r="H44" s="17" t="s">
        <v>49</v>
      </c>
      <c r="I44" s="20">
        <f>(I39*$I$33)/M28</f>
        <v>0.42240000000000005</v>
      </c>
      <c r="J44" s="20">
        <f>(J39*$J$33)/M28</f>
        <v>0.57599999999999996</v>
      </c>
      <c r="K44" s="17" t="s">
        <v>50</v>
      </c>
    </row>
    <row r="45" spans="5:11" ht="14.25" customHeight="1">
      <c r="G45" s="16"/>
      <c r="H45" s="17" t="s">
        <v>51</v>
      </c>
      <c r="I45" s="20">
        <f>(I40*$I$33)/M32</f>
        <v>0.49230769230769239</v>
      </c>
      <c r="J45" s="20">
        <f>(J40*$J$33)/M32</f>
        <v>0.50349650349650354</v>
      </c>
      <c r="K45" s="17" t="s">
        <v>52</v>
      </c>
    </row>
    <row r="46" spans="5:11" ht="14.25" customHeight="1"/>
    <row r="47" spans="5:11" ht="42.75" customHeight="1">
      <c r="G47" s="21" t="s">
        <v>53</v>
      </c>
      <c r="H47" s="21" t="s">
        <v>54</v>
      </c>
      <c r="I47" s="22">
        <f>I37*I38*I39*I40*I33</f>
        <v>7.5898944000000017E-3</v>
      </c>
      <c r="J47" s="22"/>
      <c r="K47" s="23"/>
    </row>
    <row r="48" spans="5:11" ht="54" customHeight="1">
      <c r="G48" s="23"/>
      <c r="H48" s="21" t="s">
        <v>55</v>
      </c>
      <c r="I48" s="22"/>
      <c r="J48" s="22">
        <f>J37*J38*J39*J40*J33</f>
        <v>1.3824000000000003E-2</v>
      </c>
      <c r="K48" s="21" t="s">
        <v>56</v>
      </c>
    </row>
    <row r="49" spans="1:26" ht="27" customHeight="1">
      <c r="K49" s="24" t="s">
        <v>57</v>
      </c>
    </row>
    <row r="50" spans="1:26" ht="48" customHeight="1">
      <c r="A50" s="3"/>
      <c r="B50" s="3"/>
      <c r="C50" s="3"/>
      <c r="D50" s="3"/>
      <c r="E50" s="3"/>
      <c r="F50" s="3"/>
      <c r="G50" s="3"/>
      <c r="H50" s="3" t="s">
        <v>58</v>
      </c>
      <c r="I50" s="25">
        <f>I47/(I47+J48)</f>
        <v>0.3544378363984087</v>
      </c>
      <c r="J50" s="3"/>
      <c r="K50" s="26" t="s">
        <v>59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48" customHeight="1">
      <c r="A51" s="3"/>
      <c r="B51" s="3"/>
      <c r="C51" s="3"/>
      <c r="D51" s="3"/>
      <c r="E51" s="3"/>
      <c r="F51" s="3"/>
      <c r="G51" s="3"/>
      <c r="H51" s="3" t="s">
        <v>60</v>
      </c>
      <c r="I51" s="25">
        <f>J48/(I47+J48)</f>
        <v>0.64556216360159135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/>
    <row r="53" spans="1:26" ht="14.25" customHeight="1"/>
    <row r="54" spans="1:26" ht="14.25" customHeight="1"/>
    <row r="55" spans="1:26" ht="14.25" customHeight="1"/>
    <row r="56" spans="1:26" ht="14.25" customHeight="1"/>
    <row r="57" spans="1:26" ht="14.25" customHeight="1"/>
    <row r="58" spans="1:26" ht="14.25" customHeight="1"/>
    <row r="59" spans="1:26" ht="14.25" customHeight="1"/>
    <row r="60" spans="1:26" ht="14.25" customHeight="1"/>
    <row r="61" spans="1:26" ht="14.25" customHeight="1"/>
    <row r="62" spans="1:26" ht="14.25" customHeight="1"/>
    <row r="63" spans="1:26" ht="14.25" customHeight="1"/>
    <row r="64" spans="1:2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18:C19"/>
    <mergeCell ref="D18:E18"/>
    <mergeCell ref="G18:H19"/>
    <mergeCell ref="I18:J18"/>
    <mergeCell ref="L18:L19"/>
  </mergeCells>
  <conditionalFormatting sqref="B1:B15">
    <cfRule type="containsText" dxfId="11" priority="1" operator="containsText" text="Rain">
      <formula>NOT(ISERROR(SEARCH(("Rain"),(B1))))</formula>
    </cfRule>
  </conditionalFormatting>
  <conditionalFormatting sqref="B1:B15">
    <cfRule type="containsText" dxfId="10" priority="2" operator="containsText" text="Sunny">
      <formula>NOT(ISERROR(SEARCH(("Sunny"),(B1))))</formula>
    </cfRule>
  </conditionalFormatting>
  <conditionalFormatting sqref="C2:C15">
    <cfRule type="containsText" dxfId="9" priority="3" operator="containsText" text="Mild">
      <formula>NOT(ISERROR(SEARCH(("Mild"),(C2))))</formula>
    </cfRule>
  </conditionalFormatting>
  <conditionalFormatting sqref="C2:C15">
    <cfRule type="containsText" dxfId="8" priority="4" operator="containsText" text="Hot">
      <formula>NOT(ISERROR(SEARCH(("Hot"),(C2))))</formula>
    </cfRule>
  </conditionalFormatting>
  <conditionalFormatting sqref="D2:D15">
    <cfRule type="containsText" dxfId="7" priority="5" operator="containsText" text="High">
      <formula>NOT(ISERROR(SEARCH(("High"),(D2))))</formula>
    </cfRule>
  </conditionalFormatting>
  <conditionalFormatting sqref="E2:E15">
    <cfRule type="containsText" dxfId="6" priority="6" operator="containsText" text="Weak">
      <formula>NOT(ISERROR(SEARCH(("Weak"),(E2))))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2578125" defaultRowHeight="15" customHeight="1"/>
  <cols>
    <col min="1" max="2" width="8.7109375" customWidth="1"/>
    <col min="3" max="3" width="11.5703125" customWidth="1"/>
    <col min="4" max="26" width="8.710937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ht="14.25" customHeight="1">
      <c r="A3" s="1">
        <v>2</v>
      </c>
      <c r="B3" s="1" t="s">
        <v>6</v>
      </c>
      <c r="C3" s="1" t="s">
        <v>7</v>
      </c>
      <c r="D3" s="1" t="s">
        <v>8</v>
      </c>
      <c r="E3" s="1" t="s">
        <v>11</v>
      </c>
      <c r="F3" s="1" t="s">
        <v>10</v>
      </c>
    </row>
    <row r="4" spans="1:6" ht="14.25" customHeight="1">
      <c r="A4" s="1">
        <v>3</v>
      </c>
      <c r="B4" s="1" t="s">
        <v>12</v>
      </c>
      <c r="C4" s="1" t="s">
        <v>7</v>
      </c>
      <c r="D4" s="1" t="s">
        <v>8</v>
      </c>
      <c r="E4" s="1" t="s">
        <v>9</v>
      </c>
      <c r="F4" s="2" t="s">
        <v>13</v>
      </c>
    </row>
    <row r="5" spans="1:6" ht="14.25" customHeight="1">
      <c r="A5" s="1">
        <v>4</v>
      </c>
      <c r="B5" s="1" t="s">
        <v>14</v>
      </c>
      <c r="C5" s="1" t="s">
        <v>15</v>
      </c>
      <c r="D5" s="1" t="s">
        <v>8</v>
      </c>
      <c r="E5" s="1" t="s">
        <v>9</v>
      </c>
      <c r="F5" s="2" t="s">
        <v>13</v>
      </c>
    </row>
    <row r="6" spans="1:6" ht="14.25" customHeight="1">
      <c r="A6" s="1">
        <v>5</v>
      </c>
      <c r="B6" s="1" t="s">
        <v>14</v>
      </c>
      <c r="C6" s="1" t="s">
        <v>16</v>
      </c>
      <c r="D6" s="1" t="s">
        <v>17</v>
      </c>
      <c r="E6" s="1" t="s">
        <v>9</v>
      </c>
      <c r="F6" s="2" t="s">
        <v>13</v>
      </c>
    </row>
    <row r="7" spans="1:6" ht="14.25" customHeight="1">
      <c r="A7" s="1">
        <v>6</v>
      </c>
      <c r="B7" s="1" t="s">
        <v>14</v>
      </c>
      <c r="C7" s="1" t="s">
        <v>16</v>
      </c>
      <c r="D7" s="1" t="s">
        <v>17</v>
      </c>
      <c r="E7" s="1" t="s">
        <v>11</v>
      </c>
      <c r="F7" s="1" t="s">
        <v>10</v>
      </c>
    </row>
    <row r="8" spans="1:6" ht="14.25" customHeight="1">
      <c r="A8" s="1">
        <v>7</v>
      </c>
      <c r="B8" s="1" t="s">
        <v>12</v>
      </c>
      <c r="C8" s="1" t="s">
        <v>16</v>
      </c>
      <c r="D8" s="1" t="s">
        <v>17</v>
      </c>
      <c r="E8" s="1" t="s">
        <v>11</v>
      </c>
      <c r="F8" s="2" t="s">
        <v>13</v>
      </c>
    </row>
    <row r="9" spans="1:6" ht="14.25" customHeight="1">
      <c r="A9" s="1">
        <v>8</v>
      </c>
      <c r="B9" s="1" t="s">
        <v>6</v>
      </c>
      <c r="C9" s="1" t="s">
        <v>15</v>
      </c>
      <c r="D9" s="1" t="s">
        <v>8</v>
      </c>
      <c r="E9" s="1" t="s">
        <v>9</v>
      </c>
      <c r="F9" s="1" t="s">
        <v>10</v>
      </c>
    </row>
    <row r="10" spans="1:6" ht="14.25" customHeight="1">
      <c r="A10" s="1">
        <v>9</v>
      </c>
      <c r="B10" s="1" t="s">
        <v>6</v>
      </c>
      <c r="C10" s="1" t="s">
        <v>16</v>
      </c>
      <c r="D10" s="1" t="s">
        <v>17</v>
      </c>
      <c r="E10" s="1" t="s">
        <v>9</v>
      </c>
      <c r="F10" s="2" t="s">
        <v>13</v>
      </c>
    </row>
    <row r="11" spans="1:6" ht="14.25" customHeight="1">
      <c r="A11" s="1">
        <v>10</v>
      </c>
      <c r="B11" s="1" t="s">
        <v>14</v>
      </c>
      <c r="C11" s="1" t="s">
        <v>15</v>
      </c>
      <c r="D11" s="1" t="s">
        <v>17</v>
      </c>
      <c r="E11" s="1" t="s">
        <v>9</v>
      </c>
      <c r="F11" s="2" t="s">
        <v>13</v>
      </c>
    </row>
    <row r="12" spans="1:6" ht="14.25" customHeight="1">
      <c r="A12" s="1">
        <v>11</v>
      </c>
      <c r="B12" s="1" t="s">
        <v>6</v>
      </c>
      <c r="C12" s="1" t="s">
        <v>15</v>
      </c>
      <c r="D12" s="1" t="s">
        <v>17</v>
      </c>
      <c r="E12" s="1" t="s">
        <v>11</v>
      </c>
      <c r="F12" s="2" t="s">
        <v>13</v>
      </c>
    </row>
    <row r="13" spans="1:6" ht="14.25" customHeight="1">
      <c r="A13" s="1">
        <v>12</v>
      </c>
      <c r="B13" s="1" t="s">
        <v>12</v>
      </c>
      <c r="C13" s="1" t="s">
        <v>15</v>
      </c>
      <c r="D13" s="1" t="s">
        <v>8</v>
      </c>
      <c r="E13" s="1" t="s">
        <v>11</v>
      </c>
      <c r="F13" s="2" t="s">
        <v>13</v>
      </c>
    </row>
    <row r="14" spans="1:6" ht="14.25" customHeight="1">
      <c r="A14" s="1">
        <v>13</v>
      </c>
      <c r="B14" s="1" t="s">
        <v>12</v>
      </c>
      <c r="C14" s="1" t="s">
        <v>7</v>
      </c>
      <c r="D14" s="1" t="s">
        <v>17</v>
      </c>
      <c r="E14" s="1" t="s">
        <v>9</v>
      </c>
      <c r="F14" s="2" t="s">
        <v>13</v>
      </c>
    </row>
    <row r="15" spans="1:6" ht="14.25" customHeight="1">
      <c r="A15" s="1">
        <v>14</v>
      </c>
      <c r="B15" s="1" t="s">
        <v>14</v>
      </c>
      <c r="C15" s="1" t="s">
        <v>15</v>
      </c>
      <c r="D15" s="1" t="s">
        <v>8</v>
      </c>
      <c r="E15" s="1" t="s">
        <v>11</v>
      </c>
      <c r="F15" s="1" t="s">
        <v>10</v>
      </c>
    </row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1:B15">
    <cfRule type="containsText" dxfId="5" priority="1" operator="containsText" text="Rain">
      <formula>NOT(ISERROR(SEARCH(("Rain"),(B1))))</formula>
    </cfRule>
  </conditionalFormatting>
  <conditionalFormatting sqref="B1:B15">
    <cfRule type="containsText" dxfId="4" priority="2" operator="containsText" text="Sunny">
      <formula>NOT(ISERROR(SEARCH(("Sunny"),(B1))))</formula>
    </cfRule>
  </conditionalFormatting>
  <conditionalFormatting sqref="C2:C15">
    <cfRule type="containsText" dxfId="3" priority="3" operator="containsText" text="Mild">
      <formula>NOT(ISERROR(SEARCH(("Mild"),(C2))))</formula>
    </cfRule>
  </conditionalFormatting>
  <conditionalFormatting sqref="C2:C15">
    <cfRule type="containsText" dxfId="2" priority="4" operator="containsText" text="Hot">
      <formula>NOT(ISERROR(SEARCH(("Hot"),(C2))))</formula>
    </cfRule>
  </conditionalFormatting>
  <conditionalFormatting sqref="D2:D15">
    <cfRule type="containsText" dxfId="1" priority="5" operator="containsText" text="High">
      <formula>NOT(ISERROR(SEARCH(("High"),(D2))))</formula>
    </cfRule>
  </conditionalFormatting>
  <conditionalFormatting sqref="E2:E15">
    <cfRule type="containsText" dxfId="0" priority="6" operator="containsText" text="Weak">
      <formula>NOT(ISERROR(SEARCH(("Weak"),(E2))))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2022-11-09T04:46:36Z</dcterms:created>
  <dcterms:modified xsi:type="dcterms:W3CDTF">2022-11-09T04:47:18Z</dcterms:modified>
  <cp:category/>
  <cp:contentStatus/>
</cp:coreProperties>
</file>