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2.XuLyBH\"/>
    </mc:Choice>
  </mc:AlternateContent>
  <bookViews>
    <workbookView xWindow="-15" yWindow="4035" windowWidth="10320" windowHeight="4065" activeTab="5"/>
  </bookViews>
  <sheets>
    <sheet name="TG102LE" sheetId="28" r:id="rId1"/>
    <sheet name="TG102V" sheetId="25" r:id="rId2"/>
    <sheet name="TG102SE" sheetId="27" r:id="rId3"/>
    <sheet name="TG102A" sheetId="26" r:id="rId4"/>
    <sheet name="TG102" sheetId="29" r:id="rId5"/>
    <sheet name="TongHopThang" sheetId="22" r:id="rId6"/>
  </sheets>
  <definedNames>
    <definedName name="_xlnm._FilterDatabase" localSheetId="4" hidden="1">'TG102'!$S$4:$S$51</definedName>
    <definedName name="_xlnm._FilterDatabase" localSheetId="3" hidden="1">TG102A!$S$4:$S$51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5" hidden="1">TongHopThang!$S$1:$S$105</definedName>
    <definedName name="_xlnm.Criteria" localSheetId="4">'TG102'!$S$4:$S$51</definedName>
    <definedName name="_xlnm.Criteria" localSheetId="3">TG102A!$S$4:$S$51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5">TongHopThang!$S$4:$S$51</definedName>
  </definedNames>
  <calcPr calcId="152511"/>
</workbook>
</file>

<file path=xl/calcChain.xml><?xml version="1.0" encoding="utf-8"?>
<calcChain xmlns="http://schemas.openxmlformats.org/spreadsheetml/2006/main">
  <c r="T48" i="29" l="1"/>
  <c r="U47" i="29"/>
  <c r="U46" i="29"/>
  <c r="U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V37" i="29" l="1"/>
  <c r="T48" i="28"/>
  <c r="U47" i="28"/>
  <c r="U46" i="28"/>
  <c r="U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T48" i="27"/>
  <c r="U47" i="27"/>
  <c r="U46" i="27"/>
  <c r="U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T48" i="26"/>
  <c r="U47" i="26"/>
  <c r="U46" i="26"/>
  <c r="U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V37" i="27"/>
  <c r="T48" i="25"/>
  <c r="U47" i="25"/>
  <c r="U46" i="25"/>
  <c r="U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<sst xmlns="http://schemas.openxmlformats.org/spreadsheetml/2006/main" count="785" uniqueCount="129">
  <si>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</si>
  <si>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</si>
  <si>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</si>
  <si>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</si>
  <si>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</si>
  <si>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</si>
  <si>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</si>
  <si>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</si>
  <si>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</si>
  <si>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</si>
  <si>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</si>
  <si>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</si>
  <si>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</si>
  <si>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</si>
  <si>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</si>
  <si>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</si>
  <si>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</si>
  <si>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</si>
  <si>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</si>
  <si>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</si>
  <si>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</si>
  <si>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</si>
  <si>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</si>
  <si>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</si>
  <si>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</si>
  <si>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</si>
  <si>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</si>
  <si>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</si>
  <si>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</si>
  <si>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</si>
  <si>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</si>
  <si>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</si>
  <si>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</si>
  <si>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</si>
  <si>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</si>
  <si>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</si>
  <si>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</si>
  <si>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</si>
  <si>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</si>
  <si>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</si>
  <si>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</si>
  <si>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</si>
  <si>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</si>
  <si>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</si>
  <si>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</si>
  <si>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</si>
  <si>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</si>
  <si>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</si>
  <si>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</si>
  <si>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</si>
  <si>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</si>
  <si>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</si>
  <si>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</si>
  <si>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</si>
  <si>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</si>
  <si>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</si>
  <si>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</si>
  <si>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</si>
  <si>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</si>
  <si>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</si>
  <si>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</si>
  <si>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</si>
  <si>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</si>
  <si>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</si>
  <si>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</si>
  <si>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</si>
  <si>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</si>
  <si>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Còn BH</t>
  </si>
  <si>
    <t xml:space="preserve">  </t>
  </si>
  <si>
    <t>Tùng</t>
  </si>
  <si>
    <t>Lock: 125.212.203.114,15555</t>
  </si>
  <si>
    <t>BT</t>
  </si>
  <si>
    <t>Lắp đặt</t>
  </si>
  <si>
    <t>XỬ LÝ THIẾT BỊ BẢO HÀNH THÁNG 03 NĂM 2020</t>
  </si>
  <si>
    <t xml:space="preserve">W.1.00.---01.181101 </t>
  </si>
  <si>
    <t>CS</t>
  </si>
  <si>
    <t>H</t>
  </si>
  <si>
    <t>125.212.203.114,14848</t>
  </si>
  <si>
    <t>A.2.28</t>
  </si>
  <si>
    <t>A.3.0.0.00001.210815</t>
  </si>
  <si>
    <t>Thiết bị cập nhật sai thời gian</t>
  </si>
  <si>
    <t>Lỗi Module GSM</t>
  </si>
  <si>
    <t>Sim</t>
  </si>
  <si>
    <t>SE.3.00.---01.120817</t>
  </si>
  <si>
    <t>Lỗi khay sim</t>
  </si>
  <si>
    <t>Thay khay sim, nâng cấp FW</t>
  </si>
  <si>
    <t>LK, NCFW</t>
  </si>
  <si>
    <t>SE.3.00.---02.180711</t>
  </si>
  <si>
    <t>Hết hạn dịch vụ</t>
  </si>
  <si>
    <t>RTC</t>
  </si>
  <si>
    <t>VI.1.00.---01.180629</t>
  </si>
  <si>
    <t>Lock: 125.212.203.114,16767</t>
  </si>
  <si>
    <t>Khách lẻ</t>
  </si>
  <si>
    <t>Thay Module GPS, nâng cấp FW (RTC)(Không sửa)</t>
  </si>
  <si>
    <t>KS</t>
  </si>
  <si>
    <t>LE.2.00.---26.200310</t>
  </si>
  <si>
    <t>Lock: 125.212.203.114,16565</t>
  </si>
  <si>
    <t>GPS chốt chậm</t>
  </si>
  <si>
    <t>Xử lý lại phần cứng</t>
  </si>
  <si>
    <t>Imei mới: 862846048292026</t>
  </si>
  <si>
    <t>Thay Module GSM, nâng cấp khay sim</t>
  </si>
  <si>
    <t>VI.2.00.---18.190731</t>
  </si>
  <si>
    <t>Lock: 125.212.203.114,15757</t>
  </si>
  <si>
    <t>VI.1.00.---01.180115</t>
  </si>
  <si>
    <t>Thiết bị không nhận sim</t>
  </si>
  <si>
    <t>Nâng cấp khay sim, nâng cấp FW</t>
  </si>
  <si>
    <t>PC+PM</t>
  </si>
  <si>
    <t>Sim lỗi, hết hạn dịch vụ</t>
  </si>
  <si>
    <t>Lock: 125.212.203.114,16363</t>
  </si>
  <si>
    <t>Thiết bị không nhận sim, vỡ vỏ mặt sau</t>
  </si>
  <si>
    <t>Nâng cấp khay sim</t>
  </si>
  <si>
    <t>Nâng cấp khay sim, thay vỏ mặt sau</t>
  </si>
  <si>
    <t>Thay vỏ làm mới, nâng cấp khay sim</t>
  </si>
  <si>
    <t>13/03/2020</t>
  </si>
  <si>
    <t xml:space="preserve">W.1.00.---01.180629 </t>
  </si>
  <si>
    <t>Thiết không nhận sim</t>
  </si>
  <si>
    <t>16/03/2020</t>
  </si>
  <si>
    <t>125.212.203.114,16565</t>
  </si>
  <si>
    <t>Thể</t>
  </si>
  <si>
    <t>Dự phòng LĐ</t>
  </si>
  <si>
    <t>Không nhận sim</t>
  </si>
  <si>
    <t>18/03/2020</t>
  </si>
  <si>
    <t>125.212.203.114,16767</t>
  </si>
  <si>
    <t>17/03/2020</t>
  </si>
  <si>
    <t>125.212.203.114,16363</t>
  </si>
  <si>
    <t>Nước vào gây oxi hóa mạch</t>
  </si>
  <si>
    <t>Không sửa</t>
  </si>
  <si>
    <t>19/03/2020</t>
  </si>
  <si>
    <t>24/03/2020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</si>
</sst>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5" t="s">
        <v>73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6" t="s">
        <v>10</v>
      </c>
      <c r="B2" s="77"/>
      <c r="C2" s="77"/>
      <c r="D2" s="77"/>
      <c r="E2" s="78" t="s">
        <v>72</v>
      </c>
      <c r="F2" s="7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9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80" t="s">
        <v>43</v>
      </c>
      <c r="N4" s="80" t="s">
        <v>11</v>
      </c>
      <c r="O4" s="74" t="s">
        <v>8</v>
      </c>
      <c r="P4" s="85" t="s">
        <v>15</v>
      </c>
      <c r="Q4" s="74" t="s">
        <v>40</v>
      </c>
      <c r="R4" s="74" t="s">
        <v>62</v>
      </c>
      <c r="S4" s="86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79"/>
      <c r="B5" s="67" t="s">
        <v>1</v>
      </c>
      <c r="C5" s="67" t="s">
        <v>2</v>
      </c>
      <c r="D5" s="67" t="s">
        <v>3</v>
      </c>
      <c r="E5" s="67" t="s">
        <v>44</v>
      </c>
      <c r="F5" s="67" t="s">
        <v>4</v>
      </c>
      <c r="G5" s="67" t="s">
        <v>5</v>
      </c>
      <c r="H5" s="67" t="s">
        <v>7</v>
      </c>
      <c r="I5" s="67" t="s">
        <v>16</v>
      </c>
      <c r="J5" s="74"/>
      <c r="K5" s="67" t="s">
        <v>13</v>
      </c>
      <c r="L5" s="67" t="s">
        <v>14</v>
      </c>
      <c r="M5" s="81"/>
      <c r="N5" s="81"/>
      <c r="O5" s="74"/>
      <c r="P5" s="85"/>
      <c r="Q5" s="74"/>
      <c r="R5" s="74"/>
      <c r="S5" s="86"/>
      <c r="T5" s="30"/>
      <c r="U5" s="74"/>
      <c r="V5" s="74"/>
    </row>
    <row r="6" spans="1:22" s="15" customFormat="1" ht="18" customHeight="1" x14ac:dyDescent="0.25">
      <c r="A6" s="4">
        <v>1</v>
      </c>
      <c r="B6" s="54">
        <v>44138</v>
      </c>
      <c r="C6" s="54" t="s">
        <v>113</v>
      </c>
      <c r="D6" s="55" t="s">
        <v>45</v>
      </c>
      <c r="E6" s="56">
        <v>868183033794962</v>
      </c>
      <c r="F6" s="55"/>
      <c r="G6" s="55" t="s">
        <v>67</v>
      </c>
      <c r="H6" s="55"/>
      <c r="I6" s="57" t="s">
        <v>96</v>
      </c>
      <c r="J6" s="57" t="s">
        <v>97</v>
      </c>
      <c r="K6" s="60"/>
      <c r="L6" s="57" t="s">
        <v>95</v>
      </c>
      <c r="M6" s="57" t="s">
        <v>98</v>
      </c>
      <c r="N6" s="59"/>
      <c r="O6" s="57" t="s">
        <v>71</v>
      </c>
      <c r="P6" s="1" t="s">
        <v>69</v>
      </c>
      <c r="Q6" s="3" t="s">
        <v>19</v>
      </c>
      <c r="R6" s="55" t="s">
        <v>22</v>
      </c>
      <c r="S6" s="4"/>
      <c r="T6" s="68"/>
      <c r="U6" s="82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1"/>
      <c r="I7" s="57"/>
      <c r="J7" s="57"/>
      <c r="K7" s="60"/>
      <c r="L7" s="57"/>
      <c r="M7" s="57"/>
      <c r="N7" s="3"/>
      <c r="O7" s="57"/>
      <c r="P7" s="57"/>
      <c r="Q7" s="3"/>
      <c r="R7" s="60"/>
      <c r="S7" s="4"/>
      <c r="T7" s="68"/>
      <c r="U7" s="83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57"/>
      <c r="P8" s="1"/>
      <c r="Q8" s="3"/>
      <c r="R8" s="11"/>
      <c r="S8" s="4"/>
      <c r="T8" s="68"/>
      <c r="U8" s="83"/>
      <c r="V8" s="4" t="s">
        <v>22</v>
      </c>
    </row>
    <row r="9" spans="1:22" s="15" customFormat="1" ht="18" customHeight="1" x14ac:dyDescent="0.25">
      <c r="A9" s="4">
        <v>4</v>
      </c>
      <c r="B9" s="54"/>
      <c r="C9" s="54"/>
      <c r="D9" s="55"/>
      <c r="E9" s="56"/>
      <c r="F9" s="55"/>
      <c r="G9" s="55"/>
      <c r="H9" s="2"/>
      <c r="I9" s="57"/>
      <c r="J9" s="57"/>
      <c r="K9" s="57"/>
      <c r="L9" s="1"/>
      <c r="M9" s="1"/>
      <c r="N9" s="13"/>
      <c r="O9" s="57"/>
      <c r="P9" s="1"/>
      <c r="Q9" s="3"/>
      <c r="R9" s="11"/>
      <c r="S9" s="4"/>
      <c r="T9" s="68"/>
      <c r="U9" s="83"/>
      <c r="V9" s="4" t="s">
        <v>60</v>
      </c>
    </row>
    <row r="10" spans="1:22" s="15" customFormat="1" ht="18" customHeight="1" x14ac:dyDescent="0.25">
      <c r="A10" s="4">
        <v>5</v>
      </c>
      <c r="B10" s="54"/>
      <c r="C10" s="54"/>
      <c r="D10" s="55"/>
      <c r="E10" s="56"/>
      <c r="F10" s="55"/>
      <c r="G10" s="55"/>
      <c r="H10" s="2"/>
      <c r="I10" s="57"/>
      <c r="J10" s="57"/>
      <c r="K10" s="60"/>
      <c r="L10" s="57"/>
      <c r="M10" s="57"/>
      <c r="N10" s="3"/>
      <c r="O10" s="57"/>
      <c r="P10" s="57"/>
      <c r="Q10" s="3"/>
      <c r="R10" s="60"/>
      <c r="S10" s="4"/>
      <c r="T10" s="68"/>
      <c r="U10" s="83"/>
      <c r="V10" s="4" t="s">
        <v>32</v>
      </c>
    </row>
    <row r="11" spans="1:22" s="15" customFormat="1" ht="18" customHeight="1" x14ac:dyDescent="0.25">
      <c r="A11" s="4">
        <v>6</v>
      </c>
      <c r="B11" s="54"/>
      <c r="C11" s="54"/>
      <c r="D11" s="55"/>
      <c r="E11" s="56"/>
      <c r="F11" s="55"/>
      <c r="G11" s="55"/>
      <c r="H11" s="2"/>
      <c r="I11" s="2"/>
      <c r="J11" s="1"/>
      <c r="K11" s="1"/>
      <c r="L11" s="57"/>
      <c r="M11" s="1"/>
      <c r="N11" s="13"/>
      <c r="O11" s="57"/>
      <c r="P11" s="1"/>
      <c r="Q11" s="3"/>
      <c r="R11" s="11"/>
      <c r="S11" s="4"/>
      <c r="T11" s="68"/>
      <c r="U11" s="83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8"/>
      <c r="U12" s="82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68"/>
      <c r="U13" s="83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8"/>
      <c r="U14" s="83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83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84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8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7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7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1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9"/>
      <c r="E50" s="36"/>
      <c r="F50" s="69"/>
      <c r="G50" s="69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9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18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5" t="s">
        <v>73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6" t="s">
        <v>10</v>
      </c>
      <c r="B2" s="77"/>
      <c r="C2" s="77"/>
      <c r="D2" s="77"/>
      <c r="E2" s="78" t="s">
        <v>72</v>
      </c>
      <c r="F2" s="7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9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80" t="s">
        <v>43</v>
      </c>
      <c r="N4" s="80" t="s">
        <v>11</v>
      </c>
      <c r="O4" s="74" t="s">
        <v>8</v>
      </c>
      <c r="P4" s="85" t="s">
        <v>15</v>
      </c>
      <c r="Q4" s="74" t="s">
        <v>40</v>
      </c>
      <c r="R4" s="74" t="s">
        <v>62</v>
      </c>
      <c r="S4" s="86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79"/>
      <c r="B5" s="61" t="s">
        <v>1</v>
      </c>
      <c r="C5" s="61" t="s">
        <v>2</v>
      </c>
      <c r="D5" s="61" t="s">
        <v>3</v>
      </c>
      <c r="E5" s="61" t="s">
        <v>44</v>
      </c>
      <c r="F5" s="61" t="s">
        <v>4</v>
      </c>
      <c r="G5" s="61" t="s">
        <v>5</v>
      </c>
      <c r="H5" s="61" t="s">
        <v>7</v>
      </c>
      <c r="I5" s="61" t="s">
        <v>16</v>
      </c>
      <c r="J5" s="74"/>
      <c r="K5" s="61" t="s">
        <v>13</v>
      </c>
      <c r="L5" s="61" t="s">
        <v>14</v>
      </c>
      <c r="M5" s="81"/>
      <c r="N5" s="81"/>
      <c r="O5" s="74"/>
      <c r="P5" s="85"/>
      <c r="Q5" s="74"/>
      <c r="R5" s="74"/>
      <c r="S5" s="86"/>
      <c r="T5" s="30"/>
      <c r="U5" s="74"/>
      <c r="V5" s="74"/>
    </row>
    <row r="6" spans="1:22" s="15" customFormat="1" ht="18" customHeight="1" x14ac:dyDescent="0.25">
      <c r="A6" s="4">
        <v>1</v>
      </c>
      <c r="B6" s="54">
        <v>43864</v>
      </c>
      <c r="C6" s="54" t="s">
        <v>113</v>
      </c>
      <c r="D6" s="55" t="s">
        <v>47</v>
      </c>
      <c r="E6" s="56">
        <v>864811036931413</v>
      </c>
      <c r="F6" s="55"/>
      <c r="G6" s="55" t="s">
        <v>67</v>
      </c>
      <c r="H6" s="55" t="s">
        <v>99</v>
      </c>
      <c r="I6" s="57" t="s">
        <v>70</v>
      </c>
      <c r="J6" s="57" t="s">
        <v>81</v>
      </c>
      <c r="K6" s="60"/>
      <c r="L6" s="57" t="s">
        <v>74</v>
      </c>
      <c r="M6" s="57" t="s">
        <v>100</v>
      </c>
      <c r="N6" s="59"/>
      <c r="O6" s="57" t="s">
        <v>71</v>
      </c>
      <c r="P6" s="1" t="s">
        <v>69</v>
      </c>
      <c r="Q6" s="3" t="s">
        <v>19</v>
      </c>
      <c r="R6" s="55" t="s">
        <v>36</v>
      </c>
      <c r="S6" s="4" t="s">
        <v>75</v>
      </c>
      <c r="T6" s="62"/>
      <c r="U6" s="82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>
        <v>43893</v>
      </c>
      <c r="C7" s="54">
        <v>43893</v>
      </c>
      <c r="D7" s="55" t="s">
        <v>47</v>
      </c>
      <c r="E7" s="56">
        <v>868926033929040</v>
      </c>
      <c r="F7" s="55"/>
      <c r="G7" s="55" t="s">
        <v>67</v>
      </c>
      <c r="H7" s="1"/>
      <c r="I7" s="57"/>
      <c r="J7" s="57"/>
      <c r="K7" s="60"/>
      <c r="L7" s="57" t="s">
        <v>74</v>
      </c>
      <c r="M7" s="1" t="s">
        <v>110</v>
      </c>
      <c r="N7" s="3"/>
      <c r="O7" s="57" t="s">
        <v>71</v>
      </c>
      <c r="P7" s="57" t="s">
        <v>69</v>
      </c>
      <c r="Q7" s="3" t="s">
        <v>19</v>
      </c>
      <c r="R7" s="60" t="s">
        <v>31</v>
      </c>
      <c r="S7" s="4" t="s">
        <v>75</v>
      </c>
      <c r="T7" s="62"/>
      <c r="U7" s="83"/>
      <c r="V7" s="4" t="s">
        <v>36</v>
      </c>
    </row>
    <row r="8" spans="1:22" s="15" customFormat="1" ht="18" customHeight="1" x14ac:dyDescent="0.25">
      <c r="A8" s="4">
        <v>3</v>
      </c>
      <c r="B8" s="54">
        <v>44107</v>
      </c>
      <c r="C8" s="54">
        <v>44107</v>
      </c>
      <c r="D8" s="55" t="s">
        <v>47</v>
      </c>
      <c r="E8" s="56">
        <v>864811037112708</v>
      </c>
      <c r="F8" s="55" t="s">
        <v>82</v>
      </c>
      <c r="G8" s="55" t="s">
        <v>67</v>
      </c>
      <c r="H8" s="55" t="s">
        <v>92</v>
      </c>
      <c r="I8" s="57" t="s">
        <v>91</v>
      </c>
      <c r="J8" s="57" t="s">
        <v>84</v>
      </c>
      <c r="K8" s="58" t="s">
        <v>90</v>
      </c>
      <c r="L8" s="1"/>
      <c r="M8" s="1" t="s">
        <v>110</v>
      </c>
      <c r="N8" s="1"/>
      <c r="O8" s="57" t="s">
        <v>71</v>
      </c>
      <c r="P8" s="1" t="s">
        <v>69</v>
      </c>
      <c r="Q8" s="3" t="s">
        <v>19</v>
      </c>
      <c r="R8" s="11" t="s">
        <v>31</v>
      </c>
      <c r="S8" s="4" t="s">
        <v>75</v>
      </c>
      <c r="T8" s="62"/>
      <c r="U8" s="83"/>
      <c r="V8" s="4" t="s">
        <v>22</v>
      </c>
    </row>
    <row r="9" spans="1:22" s="15" customFormat="1" ht="18" customHeight="1" x14ac:dyDescent="0.25">
      <c r="A9" s="4">
        <v>4</v>
      </c>
      <c r="B9" s="54">
        <v>44138</v>
      </c>
      <c r="C9" s="54" t="s">
        <v>113</v>
      </c>
      <c r="D9" s="55" t="s">
        <v>47</v>
      </c>
      <c r="E9" s="56">
        <v>868926033906576</v>
      </c>
      <c r="F9" s="55"/>
      <c r="G9" s="55" t="s">
        <v>67</v>
      </c>
      <c r="H9" s="2"/>
      <c r="I9" s="57" t="s">
        <v>108</v>
      </c>
      <c r="J9" s="57" t="s">
        <v>104</v>
      </c>
      <c r="K9" s="57" t="s">
        <v>74</v>
      </c>
      <c r="L9" s="1"/>
      <c r="M9" s="1" t="s">
        <v>110</v>
      </c>
      <c r="N9" s="13"/>
      <c r="O9" s="57" t="s">
        <v>71</v>
      </c>
      <c r="P9" s="1" t="s">
        <v>69</v>
      </c>
      <c r="Q9" s="3" t="s">
        <v>19</v>
      </c>
      <c r="R9" s="11" t="s">
        <v>31</v>
      </c>
      <c r="S9" s="4" t="s">
        <v>75</v>
      </c>
      <c r="T9" s="62"/>
      <c r="U9" s="83"/>
      <c r="V9" s="4" t="s">
        <v>60</v>
      </c>
    </row>
    <row r="10" spans="1:22" s="15" customFormat="1" ht="18" customHeight="1" x14ac:dyDescent="0.25">
      <c r="A10" s="4">
        <v>5</v>
      </c>
      <c r="B10" s="54">
        <v>44138</v>
      </c>
      <c r="C10" s="54" t="s">
        <v>113</v>
      </c>
      <c r="D10" s="55" t="s">
        <v>47</v>
      </c>
      <c r="E10" s="56">
        <v>869696043503338</v>
      </c>
      <c r="F10" s="55"/>
      <c r="G10" s="55" t="s">
        <v>67</v>
      </c>
      <c r="H10" s="2"/>
      <c r="I10" s="57" t="s">
        <v>102</v>
      </c>
      <c r="J10" s="57" t="s">
        <v>84</v>
      </c>
      <c r="K10" s="60" t="s">
        <v>101</v>
      </c>
      <c r="L10" s="57"/>
      <c r="M10" s="57" t="s">
        <v>112</v>
      </c>
      <c r="N10" s="3"/>
      <c r="O10" s="57" t="s">
        <v>71</v>
      </c>
      <c r="P10" s="57" t="s">
        <v>69</v>
      </c>
      <c r="Q10" s="3" t="s">
        <v>19</v>
      </c>
      <c r="R10" s="60" t="s">
        <v>31</v>
      </c>
      <c r="S10" s="4" t="s">
        <v>75</v>
      </c>
      <c r="T10" s="62"/>
      <c r="U10" s="83"/>
      <c r="V10" s="4" t="s">
        <v>32</v>
      </c>
    </row>
    <row r="11" spans="1:22" s="15" customFormat="1" ht="18" customHeight="1" x14ac:dyDescent="0.25">
      <c r="A11" s="4">
        <v>6</v>
      </c>
      <c r="B11" s="54">
        <v>44138</v>
      </c>
      <c r="C11" s="54" t="s">
        <v>113</v>
      </c>
      <c r="D11" s="55" t="s">
        <v>47</v>
      </c>
      <c r="E11" s="56">
        <v>868345035597731</v>
      </c>
      <c r="F11" s="55"/>
      <c r="G11" s="55" t="s">
        <v>67</v>
      </c>
      <c r="H11" s="2"/>
      <c r="I11" s="2" t="s">
        <v>108</v>
      </c>
      <c r="J11" s="1" t="s">
        <v>109</v>
      </c>
      <c r="K11" s="1" t="s">
        <v>74</v>
      </c>
      <c r="L11" s="57"/>
      <c r="M11" s="1" t="s">
        <v>111</v>
      </c>
      <c r="N11" s="13"/>
      <c r="O11" s="57" t="s">
        <v>71</v>
      </c>
      <c r="P11" s="1" t="s">
        <v>69</v>
      </c>
      <c r="Q11" s="3" t="s">
        <v>19</v>
      </c>
      <c r="R11" s="11" t="s">
        <v>31</v>
      </c>
      <c r="S11" s="4" t="s">
        <v>75</v>
      </c>
      <c r="T11" s="62"/>
      <c r="U11" s="83"/>
      <c r="V11" s="4" t="s">
        <v>31</v>
      </c>
    </row>
    <row r="12" spans="1:22" s="15" customFormat="1" ht="18" customHeight="1" x14ac:dyDescent="0.25">
      <c r="A12" s="4">
        <v>7</v>
      </c>
      <c r="B12" s="54">
        <v>44138</v>
      </c>
      <c r="C12" s="54" t="s">
        <v>113</v>
      </c>
      <c r="D12" s="55" t="s">
        <v>47</v>
      </c>
      <c r="E12" s="56">
        <v>868345035601087</v>
      </c>
      <c r="F12" s="55" t="s">
        <v>82</v>
      </c>
      <c r="G12" s="55" t="s">
        <v>67</v>
      </c>
      <c r="H12" s="1" t="s">
        <v>107</v>
      </c>
      <c r="I12" s="1" t="s">
        <v>91</v>
      </c>
      <c r="J12" s="1" t="s">
        <v>104</v>
      </c>
      <c r="K12" s="1" t="s">
        <v>103</v>
      </c>
      <c r="L12" s="1" t="s">
        <v>90</v>
      </c>
      <c r="M12" s="1" t="s">
        <v>105</v>
      </c>
      <c r="N12" s="1"/>
      <c r="O12" s="57" t="s">
        <v>71</v>
      </c>
      <c r="P12" s="1" t="s">
        <v>69</v>
      </c>
      <c r="Q12" s="4" t="s">
        <v>106</v>
      </c>
      <c r="R12" s="11" t="s">
        <v>25</v>
      </c>
      <c r="S12" s="4" t="s">
        <v>75</v>
      </c>
      <c r="T12" s="62"/>
      <c r="U12" s="82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 t="s">
        <v>113</v>
      </c>
      <c r="C13" s="10" t="s">
        <v>113</v>
      </c>
      <c r="D13" s="55" t="s">
        <v>47</v>
      </c>
      <c r="E13" s="14">
        <v>868926033932556</v>
      </c>
      <c r="F13" s="1"/>
      <c r="G13" s="55" t="s">
        <v>67</v>
      </c>
      <c r="H13" s="16"/>
      <c r="I13" s="2" t="s">
        <v>108</v>
      </c>
      <c r="J13" s="16" t="s">
        <v>115</v>
      </c>
      <c r="K13" s="16" t="s">
        <v>114</v>
      </c>
      <c r="L13" s="57" t="s">
        <v>74</v>
      </c>
      <c r="M13" s="1" t="s">
        <v>85</v>
      </c>
      <c r="N13" s="16"/>
      <c r="O13" s="1" t="s">
        <v>71</v>
      </c>
      <c r="P13" s="1" t="s">
        <v>69</v>
      </c>
      <c r="Q13" s="4" t="s">
        <v>106</v>
      </c>
      <c r="R13" s="11" t="s">
        <v>25</v>
      </c>
      <c r="S13" s="4" t="s">
        <v>75</v>
      </c>
      <c r="T13" s="62"/>
      <c r="U13" s="83"/>
      <c r="V13" s="4" t="s">
        <v>38</v>
      </c>
    </row>
    <row r="14" spans="1:22" s="15" customFormat="1" ht="18" customHeight="1" x14ac:dyDescent="0.25">
      <c r="A14" s="4">
        <v>9</v>
      </c>
      <c r="B14" s="10" t="s">
        <v>116</v>
      </c>
      <c r="C14" s="10" t="s">
        <v>123</v>
      </c>
      <c r="D14" s="55" t="s">
        <v>47</v>
      </c>
      <c r="E14" s="56">
        <v>869627031846975</v>
      </c>
      <c r="F14" s="70"/>
      <c r="G14" s="55" t="s">
        <v>67</v>
      </c>
      <c r="H14" s="55" t="s">
        <v>119</v>
      </c>
      <c r="I14" s="1" t="s">
        <v>117</v>
      </c>
      <c r="J14" s="1" t="s">
        <v>120</v>
      </c>
      <c r="K14" s="57" t="s">
        <v>74</v>
      </c>
      <c r="L14" s="57"/>
      <c r="M14" s="1" t="s">
        <v>105</v>
      </c>
      <c r="N14" s="1"/>
      <c r="O14" s="1" t="s">
        <v>71</v>
      </c>
      <c r="P14" s="1" t="s">
        <v>118</v>
      </c>
      <c r="Q14" s="4" t="s">
        <v>106</v>
      </c>
      <c r="R14" s="11" t="s">
        <v>25</v>
      </c>
      <c r="S14" s="4" t="s">
        <v>75</v>
      </c>
      <c r="T14" s="62"/>
      <c r="U14" s="83"/>
      <c r="V14" s="4" t="s">
        <v>37</v>
      </c>
    </row>
    <row r="15" spans="1:22" ht="18" customHeight="1" x14ac:dyDescent="0.25">
      <c r="A15" s="4">
        <v>10</v>
      </c>
      <c r="B15" s="10" t="s">
        <v>116</v>
      </c>
      <c r="C15" s="10" t="s">
        <v>123</v>
      </c>
      <c r="D15" s="55" t="s">
        <v>47</v>
      </c>
      <c r="E15" s="56">
        <v>868345035590215</v>
      </c>
      <c r="F15" s="55"/>
      <c r="G15" s="55" t="s">
        <v>67</v>
      </c>
      <c r="H15" s="55" t="s">
        <v>119</v>
      </c>
      <c r="I15" s="1" t="s">
        <v>117</v>
      </c>
      <c r="J15" s="1" t="s">
        <v>120</v>
      </c>
      <c r="K15" s="16" t="s">
        <v>114</v>
      </c>
      <c r="L15" s="57" t="s">
        <v>74</v>
      </c>
      <c r="M15" s="1" t="s">
        <v>105</v>
      </c>
      <c r="N15" s="1"/>
      <c r="O15" s="1" t="s">
        <v>71</v>
      </c>
      <c r="P15" s="1" t="s">
        <v>118</v>
      </c>
      <c r="Q15" s="4" t="s">
        <v>106</v>
      </c>
      <c r="R15" s="11" t="s">
        <v>25</v>
      </c>
      <c r="S15" s="4" t="s">
        <v>75</v>
      </c>
      <c r="T15" s="17"/>
      <c r="U15" s="83"/>
      <c r="V15" s="4" t="s">
        <v>25</v>
      </c>
    </row>
    <row r="16" spans="1:22" ht="18" customHeight="1" x14ac:dyDescent="0.25">
      <c r="A16" s="4">
        <v>11</v>
      </c>
      <c r="B16" s="92" t="s">
        <v>121</v>
      </c>
      <c r="C16" s="93" t="s">
        <v>127</v>
      </c>
      <c r="D16" s="94" t="s">
        <v>47</v>
      </c>
      <c r="E16" s="95">
        <v>868926033932481</v>
      </c>
      <c r="F16" s="94"/>
      <c r="G16" s="94" t="s">
        <v>76</v>
      </c>
      <c r="H16" s="94" t="s">
        <v>119</v>
      </c>
      <c r="I16" s="94" t="s">
        <v>124</v>
      </c>
      <c r="J16" s="94" t="s">
        <v>120</v>
      </c>
      <c r="K16" s="96" t="s">
        <v>74</v>
      </c>
      <c r="L16" s="94"/>
      <c r="M16" s="94"/>
      <c r="N16" s="94"/>
      <c r="O16" s="94"/>
      <c r="P16" s="94"/>
      <c r="Q16" s="94"/>
      <c r="R16" s="94"/>
      <c r="S16" s="94"/>
      <c r="T16" s="17"/>
      <c r="U16" s="84"/>
      <c r="V16" s="4" t="s">
        <v>26</v>
      </c>
    </row>
    <row r="17" spans="1:22" ht="18" customHeight="1" x14ac:dyDescent="0.25">
      <c r="A17" s="4">
        <v>12</v>
      </c>
      <c r="B17" s="92" t="s">
        <v>121</v>
      </c>
      <c r="C17" s="92"/>
      <c r="D17" s="96" t="s">
        <v>47</v>
      </c>
      <c r="E17" s="97">
        <v>863586032909727</v>
      </c>
      <c r="F17" s="98"/>
      <c r="G17" s="96" t="s">
        <v>76</v>
      </c>
      <c r="H17" s="98"/>
      <c r="I17" s="94" t="s">
        <v>122</v>
      </c>
      <c r="J17" s="94" t="s">
        <v>35</v>
      </c>
      <c r="K17" s="94" t="s">
        <v>103</v>
      </c>
      <c r="L17" s="94" t="s">
        <v>90</v>
      </c>
      <c r="M17" s="94" t="s">
        <v>105</v>
      </c>
      <c r="N17" s="94"/>
      <c r="O17" s="94" t="s">
        <v>71</v>
      </c>
      <c r="P17" s="94" t="s">
        <v>118</v>
      </c>
      <c r="Q17" s="94" t="s">
        <v>106</v>
      </c>
      <c r="R17" s="94" t="s">
        <v>25</v>
      </c>
      <c r="S17" s="94" t="s">
        <v>75</v>
      </c>
      <c r="T17" s="17"/>
      <c r="U17" s="62"/>
      <c r="V17" s="18"/>
    </row>
    <row r="18" spans="1:22" ht="18" customHeight="1" x14ac:dyDescent="0.25">
      <c r="A18" s="4">
        <v>13</v>
      </c>
      <c r="B18" s="92" t="s">
        <v>128</v>
      </c>
      <c r="C18" s="92"/>
      <c r="D18" s="96" t="s">
        <v>47</v>
      </c>
      <c r="E18" s="95">
        <v>868926033932481</v>
      </c>
      <c r="F18" s="94"/>
      <c r="G18" s="94"/>
      <c r="H18" s="94"/>
      <c r="I18" s="94" t="s">
        <v>124</v>
      </c>
      <c r="J18" s="94"/>
      <c r="K18" s="96" t="s">
        <v>74</v>
      </c>
      <c r="L18" s="94"/>
      <c r="M18" s="94"/>
      <c r="N18" s="94"/>
      <c r="O18" s="94"/>
      <c r="P18" s="94"/>
      <c r="Q18" s="94"/>
      <c r="R18" s="94"/>
      <c r="S18" s="9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1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6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5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1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5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5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1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3"/>
      <c r="E50" s="36"/>
      <c r="F50" s="63"/>
      <c r="G50" s="6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3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5" t="s">
        <v>73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6" t="s">
        <v>10</v>
      </c>
      <c r="B2" s="77"/>
      <c r="C2" s="77"/>
      <c r="D2" s="77"/>
      <c r="E2" s="78" t="s">
        <v>72</v>
      </c>
      <c r="F2" s="7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9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80" t="s">
        <v>43</v>
      </c>
      <c r="N4" s="80" t="s">
        <v>11</v>
      </c>
      <c r="O4" s="74" t="s">
        <v>8</v>
      </c>
      <c r="P4" s="85" t="s">
        <v>15</v>
      </c>
      <c r="Q4" s="74" t="s">
        <v>40</v>
      </c>
      <c r="R4" s="74" t="s">
        <v>62</v>
      </c>
      <c r="S4" s="86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79"/>
      <c r="B5" s="65" t="s">
        <v>1</v>
      </c>
      <c r="C5" s="65" t="s">
        <v>2</v>
      </c>
      <c r="D5" s="65" t="s">
        <v>3</v>
      </c>
      <c r="E5" s="65" t="s">
        <v>44</v>
      </c>
      <c r="F5" s="65" t="s">
        <v>4</v>
      </c>
      <c r="G5" s="65" t="s">
        <v>5</v>
      </c>
      <c r="H5" s="65" t="s">
        <v>7</v>
      </c>
      <c r="I5" s="65" t="s">
        <v>16</v>
      </c>
      <c r="J5" s="74"/>
      <c r="K5" s="65" t="s">
        <v>13</v>
      </c>
      <c r="L5" s="65" t="s">
        <v>14</v>
      </c>
      <c r="M5" s="81"/>
      <c r="N5" s="81"/>
      <c r="O5" s="74"/>
      <c r="P5" s="85"/>
      <c r="Q5" s="74"/>
      <c r="R5" s="74"/>
      <c r="S5" s="86"/>
      <c r="T5" s="30"/>
      <c r="U5" s="74"/>
      <c r="V5" s="74"/>
    </row>
    <row r="6" spans="1:22" s="15" customFormat="1" ht="18" customHeight="1" x14ac:dyDescent="0.25">
      <c r="A6" s="4">
        <v>1</v>
      </c>
      <c r="B6" s="54">
        <v>43893</v>
      </c>
      <c r="C6" s="54">
        <v>44138</v>
      </c>
      <c r="D6" s="55" t="s">
        <v>48</v>
      </c>
      <c r="E6" s="56">
        <v>861694037943899</v>
      </c>
      <c r="F6" s="55" t="s">
        <v>82</v>
      </c>
      <c r="G6" s="55" t="s">
        <v>76</v>
      </c>
      <c r="H6" s="55" t="s">
        <v>88</v>
      </c>
      <c r="I6" s="57" t="s">
        <v>70</v>
      </c>
      <c r="J6" s="57" t="s">
        <v>84</v>
      </c>
      <c r="K6" s="60" t="s">
        <v>83</v>
      </c>
      <c r="L6" s="57" t="s">
        <v>87</v>
      </c>
      <c r="M6" s="57" t="s">
        <v>85</v>
      </c>
      <c r="N6" s="59"/>
      <c r="O6" s="57" t="s">
        <v>71</v>
      </c>
      <c r="P6" s="1" t="s">
        <v>69</v>
      </c>
      <c r="Q6" s="3" t="s">
        <v>19</v>
      </c>
      <c r="R6" s="55" t="s">
        <v>86</v>
      </c>
      <c r="S6" s="4"/>
      <c r="T6" s="64"/>
      <c r="U6" s="82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1"/>
      <c r="I7" s="57"/>
      <c r="J7" s="57"/>
      <c r="K7" s="60"/>
      <c r="L7" s="57"/>
      <c r="M7" s="57"/>
      <c r="N7" s="3"/>
      <c r="O7" s="57"/>
      <c r="P7" s="57"/>
      <c r="Q7" s="3"/>
      <c r="R7" s="60"/>
      <c r="S7" s="4"/>
      <c r="T7" s="64"/>
      <c r="U7" s="83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57"/>
      <c r="P8" s="1"/>
      <c r="Q8" s="3"/>
      <c r="R8" s="11"/>
      <c r="S8" s="4"/>
      <c r="T8" s="64"/>
      <c r="U8" s="83"/>
      <c r="V8" s="4" t="s">
        <v>22</v>
      </c>
    </row>
    <row r="9" spans="1:22" s="15" customFormat="1" ht="18" customHeight="1" x14ac:dyDescent="0.25">
      <c r="A9" s="4">
        <v>4</v>
      </c>
      <c r="B9" s="54"/>
      <c r="C9" s="54"/>
      <c r="D9" s="55"/>
      <c r="E9" s="56"/>
      <c r="F9" s="55"/>
      <c r="G9" s="55"/>
      <c r="H9" s="2"/>
      <c r="I9" s="57"/>
      <c r="J9" s="57"/>
      <c r="K9" s="57"/>
      <c r="L9" s="1"/>
      <c r="M9" s="1"/>
      <c r="N9" s="13"/>
      <c r="O9" s="57"/>
      <c r="P9" s="1"/>
      <c r="Q9" s="3"/>
      <c r="R9" s="11"/>
      <c r="S9" s="4"/>
      <c r="T9" s="64"/>
      <c r="U9" s="83"/>
      <c r="V9" s="4" t="s">
        <v>60</v>
      </c>
    </row>
    <row r="10" spans="1:22" s="15" customFormat="1" ht="18" customHeight="1" x14ac:dyDescent="0.25">
      <c r="A10" s="4">
        <v>5</v>
      </c>
      <c r="B10" s="54"/>
      <c r="C10" s="54"/>
      <c r="D10" s="55"/>
      <c r="E10" s="56"/>
      <c r="F10" s="55"/>
      <c r="G10" s="55"/>
      <c r="H10" s="2"/>
      <c r="I10" s="57"/>
      <c r="J10" s="57"/>
      <c r="K10" s="60"/>
      <c r="L10" s="57"/>
      <c r="M10" s="57"/>
      <c r="N10" s="3"/>
      <c r="O10" s="57"/>
      <c r="P10" s="57"/>
      <c r="Q10" s="3"/>
      <c r="R10" s="60"/>
      <c r="S10" s="4"/>
      <c r="T10" s="64"/>
      <c r="U10" s="83"/>
      <c r="V10" s="4" t="s">
        <v>32</v>
      </c>
    </row>
    <row r="11" spans="1:22" s="15" customFormat="1" ht="18" customHeight="1" x14ac:dyDescent="0.25">
      <c r="A11" s="4">
        <v>6</v>
      </c>
      <c r="B11" s="54"/>
      <c r="C11" s="54"/>
      <c r="D11" s="55"/>
      <c r="E11" s="56"/>
      <c r="F11" s="55"/>
      <c r="G11" s="55"/>
      <c r="H11" s="2"/>
      <c r="I11" s="2"/>
      <c r="J11" s="1"/>
      <c r="K11" s="1"/>
      <c r="L11" s="57"/>
      <c r="M11" s="1"/>
      <c r="N11" s="13"/>
      <c r="O11" s="57"/>
      <c r="P11" s="1"/>
      <c r="Q11" s="3"/>
      <c r="R11" s="11"/>
      <c r="S11" s="4"/>
      <c r="T11" s="64"/>
      <c r="U11" s="83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4"/>
      <c r="U12" s="82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64"/>
      <c r="U13" s="83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4"/>
      <c r="U14" s="83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83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84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4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6"/>
      <c r="E50" s="36"/>
      <c r="F50" s="66"/>
      <c r="G50" s="66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6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5" t="s">
        <v>73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6" t="s">
        <v>10</v>
      </c>
      <c r="B2" s="77"/>
      <c r="C2" s="77"/>
      <c r="D2" s="77"/>
      <c r="E2" s="78" t="s">
        <v>72</v>
      </c>
      <c r="F2" s="7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9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80" t="s">
        <v>43</v>
      </c>
      <c r="N4" s="80" t="s">
        <v>11</v>
      </c>
      <c r="O4" s="74" t="s">
        <v>8</v>
      </c>
      <c r="P4" s="85" t="s">
        <v>15</v>
      </c>
      <c r="Q4" s="74" t="s">
        <v>40</v>
      </c>
      <c r="R4" s="74" t="s">
        <v>62</v>
      </c>
      <c r="S4" s="86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79"/>
      <c r="B5" s="65" t="s">
        <v>1</v>
      </c>
      <c r="C5" s="65" t="s">
        <v>2</v>
      </c>
      <c r="D5" s="65" t="s">
        <v>3</v>
      </c>
      <c r="E5" s="65" t="s">
        <v>44</v>
      </c>
      <c r="F5" s="65" t="s">
        <v>4</v>
      </c>
      <c r="G5" s="65" t="s">
        <v>5</v>
      </c>
      <c r="H5" s="65" t="s">
        <v>7</v>
      </c>
      <c r="I5" s="65" t="s">
        <v>16</v>
      </c>
      <c r="J5" s="74"/>
      <c r="K5" s="65" t="s">
        <v>13</v>
      </c>
      <c r="L5" s="65" t="s">
        <v>14</v>
      </c>
      <c r="M5" s="81"/>
      <c r="N5" s="81"/>
      <c r="O5" s="74"/>
      <c r="P5" s="85"/>
      <c r="Q5" s="74"/>
      <c r="R5" s="74"/>
      <c r="S5" s="86"/>
      <c r="T5" s="30"/>
      <c r="U5" s="74"/>
      <c r="V5" s="74"/>
    </row>
    <row r="6" spans="1:22" s="15" customFormat="1" ht="18" customHeight="1" x14ac:dyDescent="0.25">
      <c r="A6" s="4">
        <v>1</v>
      </c>
      <c r="B6" s="54">
        <v>43893</v>
      </c>
      <c r="C6" s="54" t="s">
        <v>113</v>
      </c>
      <c r="D6" s="55" t="s">
        <v>53</v>
      </c>
      <c r="E6" s="56">
        <v>865191012555059</v>
      </c>
      <c r="F6" s="55"/>
      <c r="G6" s="55" t="s">
        <v>76</v>
      </c>
      <c r="H6" s="55">
        <v>1410170931</v>
      </c>
      <c r="I6" s="57" t="s">
        <v>77</v>
      </c>
      <c r="J6" s="57" t="s">
        <v>80</v>
      </c>
      <c r="K6" s="60" t="s">
        <v>78</v>
      </c>
      <c r="L6" s="57" t="s">
        <v>79</v>
      </c>
      <c r="M6" s="57" t="s">
        <v>93</v>
      </c>
      <c r="N6" s="59"/>
      <c r="O6" s="57" t="s">
        <v>94</v>
      </c>
      <c r="P6" s="1" t="s">
        <v>69</v>
      </c>
      <c r="Q6" s="3" t="s">
        <v>19</v>
      </c>
      <c r="R6" s="55" t="s">
        <v>22</v>
      </c>
      <c r="S6" s="4" t="s">
        <v>89</v>
      </c>
      <c r="T6" s="64"/>
      <c r="U6" s="82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1"/>
      <c r="I7" s="57"/>
      <c r="J7" s="57"/>
      <c r="K7" s="60"/>
      <c r="L7" s="57"/>
      <c r="M7" s="57"/>
      <c r="N7" s="3"/>
      <c r="O7" s="57"/>
      <c r="P7" s="57"/>
      <c r="Q7" s="3"/>
      <c r="R7" s="60"/>
      <c r="S7" s="4"/>
      <c r="T7" s="64"/>
      <c r="U7" s="83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57"/>
      <c r="P8" s="1"/>
      <c r="Q8" s="3"/>
      <c r="R8" s="11"/>
      <c r="S8" s="4"/>
      <c r="T8" s="64"/>
      <c r="U8" s="83"/>
      <c r="V8" s="4" t="s">
        <v>22</v>
      </c>
    </row>
    <row r="9" spans="1:22" s="15" customFormat="1" ht="18" customHeight="1" x14ac:dyDescent="0.25">
      <c r="A9" s="4">
        <v>4</v>
      </c>
      <c r="B9" s="54"/>
      <c r="C9" s="54"/>
      <c r="D9" s="55"/>
      <c r="E9" s="56"/>
      <c r="F9" s="55"/>
      <c r="G9" s="55"/>
      <c r="H9" s="2"/>
      <c r="I9" s="57"/>
      <c r="J9" s="57"/>
      <c r="K9" s="57"/>
      <c r="L9" s="1"/>
      <c r="M9" s="1"/>
      <c r="N9" s="13"/>
      <c r="O9" s="57"/>
      <c r="P9" s="1"/>
      <c r="Q9" s="3"/>
      <c r="R9" s="11"/>
      <c r="S9" s="4"/>
      <c r="T9" s="64"/>
      <c r="U9" s="83"/>
      <c r="V9" s="4" t="s">
        <v>60</v>
      </c>
    </row>
    <row r="10" spans="1:22" s="15" customFormat="1" ht="18" customHeight="1" x14ac:dyDescent="0.25">
      <c r="A10" s="4">
        <v>5</v>
      </c>
      <c r="B10" s="54"/>
      <c r="C10" s="54"/>
      <c r="D10" s="55"/>
      <c r="E10" s="56"/>
      <c r="F10" s="55"/>
      <c r="G10" s="55"/>
      <c r="H10" s="2"/>
      <c r="I10" s="57"/>
      <c r="J10" s="57"/>
      <c r="K10" s="60"/>
      <c r="L10" s="57"/>
      <c r="M10" s="57"/>
      <c r="N10" s="3"/>
      <c r="O10" s="57"/>
      <c r="P10" s="57"/>
      <c r="Q10" s="3"/>
      <c r="R10" s="60"/>
      <c r="S10" s="4"/>
      <c r="T10" s="64"/>
      <c r="U10" s="83"/>
      <c r="V10" s="4" t="s">
        <v>32</v>
      </c>
    </row>
    <row r="11" spans="1:22" s="15" customFormat="1" ht="18" customHeight="1" x14ac:dyDescent="0.25">
      <c r="A11" s="4">
        <v>6</v>
      </c>
      <c r="B11" s="54"/>
      <c r="C11" s="54"/>
      <c r="D11" s="55"/>
      <c r="E11" s="56"/>
      <c r="F11" s="55"/>
      <c r="G11" s="55"/>
      <c r="H11" s="2"/>
      <c r="I11" s="2"/>
      <c r="J11" s="1"/>
      <c r="K11" s="1"/>
      <c r="L11" s="57"/>
      <c r="M11" s="1"/>
      <c r="N11" s="13"/>
      <c r="O11" s="57"/>
      <c r="P11" s="1"/>
      <c r="Q11" s="3"/>
      <c r="R11" s="11"/>
      <c r="S11" s="4"/>
      <c r="T11" s="64"/>
      <c r="U11" s="83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4"/>
      <c r="U12" s="82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64"/>
      <c r="U13" s="83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4"/>
      <c r="U14" s="83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83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84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64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1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1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6"/>
      <c r="E50" s="36"/>
      <c r="F50" s="66"/>
      <c r="G50" s="66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6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5" t="s">
        <v>73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6" t="s">
        <v>10</v>
      </c>
      <c r="B2" s="77"/>
      <c r="C2" s="77"/>
      <c r="D2" s="77"/>
      <c r="E2" s="78" t="s">
        <v>72</v>
      </c>
      <c r="F2" s="7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9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80" t="s">
        <v>43</v>
      </c>
      <c r="N4" s="80" t="s">
        <v>11</v>
      </c>
      <c r="O4" s="74" t="s">
        <v>8</v>
      </c>
      <c r="P4" s="85" t="s">
        <v>15</v>
      </c>
      <c r="Q4" s="74" t="s">
        <v>40</v>
      </c>
      <c r="R4" s="74" t="s">
        <v>62</v>
      </c>
      <c r="S4" s="86" t="s">
        <v>63</v>
      </c>
      <c r="T4" s="30"/>
      <c r="U4" s="74" t="s">
        <v>40</v>
      </c>
      <c r="V4" s="74" t="s">
        <v>62</v>
      </c>
    </row>
    <row r="5" spans="1:22" ht="50.1" customHeight="1" x14ac:dyDescent="0.25">
      <c r="A5" s="79"/>
      <c r="B5" s="71" t="s">
        <v>1</v>
      </c>
      <c r="C5" s="71" t="s">
        <v>2</v>
      </c>
      <c r="D5" s="71" t="s">
        <v>3</v>
      </c>
      <c r="E5" s="71" t="s">
        <v>44</v>
      </c>
      <c r="F5" s="71" t="s">
        <v>4</v>
      </c>
      <c r="G5" s="71" t="s">
        <v>5</v>
      </c>
      <c r="H5" s="71" t="s">
        <v>7</v>
      </c>
      <c r="I5" s="71" t="s">
        <v>16</v>
      </c>
      <c r="J5" s="74"/>
      <c r="K5" s="71" t="s">
        <v>13</v>
      </c>
      <c r="L5" s="71" t="s">
        <v>14</v>
      </c>
      <c r="M5" s="81"/>
      <c r="N5" s="81"/>
      <c r="O5" s="74"/>
      <c r="P5" s="85"/>
      <c r="Q5" s="74"/>
      <c r="R5" s="74"/>
      <c r="S5" s="86"/>
      <c r="T5" s="30"/>
      <c r="U5" s="74"/>
      <c r="V5" s="74"/>
    </row>
    <row r="6" spans="1:22" s="15" customFormat="1" ht="18" customHeight="1" x14ac:dyDescent="0.25">
      <c r="A6" s="4">
        <v>1</v>
      </c>
      <c r="B6" s="54" t="s">
        <v>123</v>
      </c>
      <c r="C6" s="54" t="s">
        <v>127</v>
      </c>
      <c r="D6" s="55" t="s">
        <v>52</v>
      </c>
      <c r="E6" s="56">
        <v>865904020093719</v>
      </c>
      <c r="F6" s="55"/>
      <c r="G6" s="55" t="s">
        <v>76</v>
      </c>
      <c r="H6" s="55" t="s">
        <v>119</v>
      </c>
      <c r="I6" s="57"/>
      <c r="J6" s="57" t="s">
        <v>125</v>
      </c>
      <c r="K6" s="60"/>
      <c r="L6" s="57"/>
      <c r="M6" s="57" t="s">
        <v>126</v>
      </c>
      <c r="N6" s="59"/>
      <c r="O6" s="57" t="s">
        <v>94</v>
      </c>
      <c r="P6" s="1" t="s">
        <v>118</v>
      </c>
      <c r="Q6" s="3" t="s">
        <v>19</v>
      </c>
      <c r="R6" s="55" t="s">
        <v>31</v>
      </c>
      <c r="S6" s="4"/>
      <c r="T6" s="72"/>
      <c r="U6" s="82" t="s">
        <v>19</v>
      </c>
      <c r="V6" s="4" t="s">
        <v>21</v>
      </c>
    </row>
    <row r="7" spans="1:22" s="15" customFormat="1" ht="18" customHeight="1" x14ac:dyDescent="0.25">
      <c r="A7" s="4">
        <v>2</v>
      </c>
      <c r="B7" s="54"/>
      <c r="C7" s="54"/>
      <c r="D7" s="55"/>
      <c r="E7" s="56"/>
      <c r="F7" s="55"/>
      <c r="G7" s="55"/>
      <c r="H7" s="1"/>
      <c r="I7" s="57"/>
      <c r="J7" s="57"/>
      <c r="K7" s="60"/>
      <c r="L7" s="57"/>
      <c r="M7" s="57"/>
      <c r="N7" s="3"/>
      <c r="O7" s="57"/>
      <c r="P7" s="57"/>
      <c r="Q7" s="3"/>
      <c r="R7" s="60"/>
      <c r="S7" s="4"/>
      <c r="T7" s="72"/>
      <c r="U7" s="83"/>
      <c r="V7" s="4" t="s">
        <v>36</v>
      </c>
    </row>
    <row r="8" spans="1:22" s="15" customFormat="1" ht="18" customHeight="1" x14ac:dyDescent="0.25">
      <c r="A8" s="4">
        <v>3</v>
      </c>
      <c r="B8" s="54"/>
      <c r="C8" s="54"/>
      <c r="D8" s="55"/>
      <c r="E8" s="56"/>
      <c r="F8" s="55"/>
      <c r="G8" s="55"/>
      <c r="H8" s="55"/>
      <c r="I8" s="57"/>
      <c r="J8" s="57"/>
      <c r="K8" s="58"/>
      <c r="L8" s="1"/>
      <c r="M8" s="1"/>
      <c r="N8" s="1"/>
      <c r="O8" s="57"/>
      <c r="P8" s="1"/>
      <c r="Q8" s="3"/>
      <c r="R8" s="11"/>
      <c r="S8" s="4"/>
      <c r="T8" s="72"/>
      <c r="U8" s="83"/>
      <c r="V8" s="4" t="s">
        <v>22</v>
      </c>
    </row>
    <row r="9" spans="1:22" s="15" customFormat="1" ht="18" customHeight="1" x14ac:dyDescent="0.25">
      <c r="A9" s="4">
        <v>4</v>
      </c>
      <c r="B9" s="54"/>
      <c r="C9" s="54"/>
      <c r="D9" s="55"/>
      <c r="E9" s="56"/>
      <c r="F9" s="55"/>
      <c r="G9" s="55"/>
      <c r="H9" s="2"/>
      <c r="I9" s="57"/>
      <c r="J9" s="57"/>
      <c r="K9" s="57"/>
      <c r="L9" s="1"/>
      <c r="M9" s="1"/>
      <c r="N9" s="13"/>
      <c r="O9" s="57"/>
      <c r="P9" s="1"/>
      <c r="Q9" s="3"/>
      <c r="R9" s="11"/>
      <c r="S9" s="4"/>
      <c r="T9" s="72"/>
      <c r="U9" s="83"/>
      <c r="V9" s="4" t="s">
        <v>60</v>
      </c>
    </row>
    <row r="10" spans="1:22" s="15" customFormat="1" ht="18" customHeight="1" x14ac:dyDescent="0.25">
      <c r="A10" s="4">
        <v>5</v>
      </c>
      <c r="B10" s="54"/>
      <c r="C10" s="54"/>
      <c r="D10" s="55"/>
      <c r="E10" s="56"/>
      <c r="F10" s="55"/>
      <c r="G10" s="55"/>
      <c r="H10" s="2"/>
      <c r="I10" s="57"/>
      <c r="J10" s="57"/>
      <c r="K10" s="60"/>
      <c r="L10" s="57"/>
      <c r="M10" s="57"/>
      <c r="N10" s="3"/>
      <c r="O10" s="57"/>
      <c r="P10" s="57"/>
      <c r="Q10" s="3"/>
      <c r="R10" s="60"/>
      <c r="S10" s="4"/>
      <c r="T10" s="72"/>
      <c r="U10" s="83"/>
      <c r="V10" s="4" t="s">
        <v>32</v>
      </c>
    </row>
    <row r="11" spans="1:22" s="15" customFormat="1" ht="18" customHeight="1" x14ac:dyDescent="0.25">
      <c r="A11" s="4">
        <v>6</v>
      </c>
      <c r="B11" s="54"/>
      <c r="C11" s="54"/>
      <c r="D11" s="55"/>
      <c r="E11" s="56"/>
      <c r="F11" s="55"/>
      <c r="G11" s="55"/>
      <c r="H11" s="2"/>
      <c r="I11" s="2"/>
      <c r="J11" s="1"/>
      <c r="K11" s="1"/>
      <c r="L11" s="57"/>
      <c r="M11" s="1"/>
      <c r="N11" s="13"/>
      <c r="O11" s="57"/>
      <c r="P11" s="1"/>
      <c r="Q11" s="3"/>
      <c r="R11" s="11"/>
      <c r="S11" s="4"/>
      <c r="T11" s="72"/>
      <c r="U11" s="83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72"/>
      <c r="U12" s="82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72"/>
      <c r="U13" s="83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72"/>
      <c r="U14" s="83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83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84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72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71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68</v>
      </c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71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1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73"/>
      <c r="E50" s="36"/>
      <c r="F50" s="73"/>
      <c r="G50" s="7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73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P41" sqref="P4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5" t="s">
        <v>73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24.95" customHeight="1" x14ac:dyDescent="0.25">
      <c r="A2" s="76" t="s">
        <v>10</v>
      </c>
      <c r="B2" s="77"/>
      <c r="C2" s="77"/>
      <c r="D2" s="77"/>
      <c r="E2" s="78" t="s">
        <v>72</v>
      </c>
      <c r="F2" s="7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79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12</v>
      </c>
      <c r="L4" s="74"/>
      <c r="M4" s="80" t="s">
        <v>43</v>
      </c>
      <c r="N4" s="80" t="s">
        <v>11</v>
      </c>
      <c r="O4" s="74" t="s">
        <v>8</v>
      </c>
      <c r="P4" s="85" t="s">
        <v>15</v>
      </c>
      <c r="Q4" s="74" t="s">
        <v>40</v>
      </c>
      <c r="R4" s="74" t="s">
        <v>62</v>
      </c>
      <c r="S4" s="90" t="s">
        <v>66</v>
      </c>
      <c r="T4" s="30"/>
      <c r="U4" s="30"/>
      <c r="V4" s="74" t="s">
        <v>40</v>
      </c>
      <c r="W4" s="74" t="s">
        <v>62</v>
      </c>
    </row>
    <row r="5" spans="1:23" ht="50.1" customHeight="1" x14ac:dyDescent="0.25">
      <c r="A5" s="79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4"/>
      <c r="K5" s="5" t="s">
        <v>13</v>
      </c>
      <c r="L5" s="5" t="s">
        <v>14</v>
      </c>
      <c r="M5" s="81"/>
      <c r="N5" s="81"/>
      <c r="O5" s="74"/>
      <c r="P5" s="85"/>
      <c r="Q5" s="74"/>
      <c r="R5" s="74"/>
      <c r="S5" s="91"/>
      <c r="T5" s="30"/>
      <c r="U5" s="30"/>
      <c r="V5" s="74"/>
      <c r="W5" s="74"/>
    </row>
    <row r="6" spans="1:23" s="15" customFormat="1" ht="18" customHeight="1" x14ac:dyDescent="0.25">
      <c r="A6" s="4">
        <v>1</v>
      </c>
      <c r="B6" s="54">
        <v>44138</v>
      </c>
      <c r="C6" s="54" t="s">
        <v>113</v>
      </c>
      <c r="D6" s="55" t="s">
        <v>45</v>
      </c>
      <c r="E6" s="56">
        <v>868183033794962</v>
      </c>
      <c r="F6" s="55"/>
      <c r="G6" s="55" t="s">
        <v>67</v>
      </c>
      <c r="H6" s="55"/>
      <c r="I6" s="57" t="s">
        <v>96</v>
      </c>
      <c r="J6" s="57" t="s">
        <v>97</v>
      </c>
      <c r="K6" s="60"/>
      <c r="L6" s="57" t="s">
        <v>95</v>
      </c>
      <c r="M6" s="57" t="s">
        <v>98</v>
      </c>
      <c r="N6" s="59"/>
      <c r="O6" s="57" t="s">
        <v>71</v>
      </c>
      <c r="P6" s="1" t="s">
        <v>69</v>
      </c>
      <c r="Q6" s="3" t="s">
        <v>19</v>
      </c>
      <c r="R6" s="55" t="s">
        <v>22</v>
      </c>
      <c r="S6" s="4"/>
      <c r="T6" s="30"/>
      <c r="U6" s="32"/>
      <c r="V6" s="82" t="s">
        <v>19</v>
      </c>
      <c r="W6" s="4" t="s">
        <v>21</v>
      </c>
    </row>
    <row r="7" spans="1:23" s="15" customFormat="1" ht="18" customHeight="1" x14ac:dyDescent="0.25">
      <c r="A7" s="4">
        <v>2</v>
      </c>
      <c r="B7" s="54">
        <v>43864</v>
      </c>
      <c r="C7" s="54" t="s">
        <v>113</v>
      </c>
      <c r="D7" s="55" t="s">
        <v>47</v>
      </c>
      <c r="E7" s="56">
        <v>864811036931413</v>
      </c>
      <c r="F7" s="55"/>
      <c r="G7" s="55" t="s">
        <v>67</v>
      </c>
      <c r="H7" s="55" t="s">
        <v>99</v>
      </c>
      <c r="I7" s="57" t="s">
        <v>70</v>
      </c>
      <c r="J7" s="57" t="s">
        <v>81</v>
      </c>
      <c r="K7" s="60"/>
      <c r="L7" s="57" t="s">
        <v>74</v>
      </c>
      <c r="M7" s="57" t="s">
        <v>100</v>
      </c>
      <c r="N7" s="59"/>
      <c r="O7" s="57" t="s">
        <v>71</v>
      </c>
      <c r="P7" s="1" t="s">
        <v>69</v>
      </c>
      <c r="Q7" s="3" t="s">
        <v>19</v>
      </c>
      <c r="R7" s="55" t="s">
        <v>36</v>
      </c>
      <c r="S7" s="4" t="s">
        <v>75</v>
      </c>
      <c r="T7" s="30"/>
      <c r="U7" s="32"/>
      <c r="V7" s="83"/>
      <c r="W7" s="4" t="s">
        <v>36</v>
      </c>
    </row>
    <row r="8" spans="1:23" s="15" customFormat="1" ht="18" customHeight="1" x14ac:dyDescent="0.25">
      <c r="A8" s="4">
        <v>3</v>
      </c>
      <c r="B8" s="54">
        <v>43893</v>
      </c>
      <c r="C8" s="54">
        <v>43893</v>
      </c>
      <c r="D8" s="55" t="s">
        <v>47</v>
      </c>
      <c r="E8" s="56">
        <v>868926033929040</v>
      </c>
      <c r="F8" s="55"/>
      <c r="G8" s="55" t="s">
        <v>67</v>
      </c>
      <c r="H8" s="1"/>
      <c r="I8" s="57"/>
      <c r="J8" s="57"/>
      <c r="K8" s="60"/>
      <c r="L8" s="57" t="s">
        <v>74</v>
      </c>
      <c r="M8" s="1" t="s">
        <v>110</v>
      </c>
      <c r="N8" s="3"/>
      <c r="O8" s="57" t="s">
        <v>71</v>
      </c>
      <c r="P8" s="57" t="s">
        <v>69</v>
      </c>
      <c r="Q8" s="3" t="s">
        <v>19</v>
      </c>
      <c r="R8" s="60" t="s">
        <v>31</v>
      </c>
      <c r="S8" s="4" t="s">
        <v>75</v>
      </c>
      <c r="T8" s="30"/>
      <c r="U8" s="32"/>
      <c r="V8" s="83"/>
      <c r="W8" s="4" t="s">
        <v>22</v>
      </c>
    </row>
    <row r="9" spans="1:23" s="15" customFormat="1" ht="18" customHeight="1" x14ac:dyDescent="0.25">
      <c r="A9" s="4">
        <v>4</v>
      </c>
      <c r="B9" s="54">
        <v>44107</v>
      </c>
      <c r="C9" s="54">
        <v>44107</v>
      </c>
      <c r="D9" s="55" t="s">
        <v>47</v>
      </c>
      <c r="E9" s="56">
        <v>864811037112708</v>
      </c>
      <c r="F9" s="55" t="s">
        <v>82</v>
      </c>
      <c r="G9" s="55" t="s">
        <v>67</v>
      </c>
      <c r="H9" s="55" t="s">
        <v>92</v>
      </c>
      <c r="I9" s="57" t="s">
        <v>91</v>
      </c>
      <c r="J9" s="57" t="s">
        <v>84</v>
      </c>
      <c r="K9" s="58" t="s">
        <v>90</v>
      </c>
      <c r="L9" s="1"/>
      <c r="M9" s="1" t="s">
        <v>110</v>
      </c>
      <c r="N9" s="1"/>
      <c r="O9" s="57" t="s">
        <v>71</v>
      </c>
      <c r="P9" s="1" t="s">
        <v>69</v>
      </c>
      <c r="Q9" s="3" t="s">
        <v>19</v>
      </c>
      <c r="R9" s="11" t="s">
        <v>31</v>
      </c>
      <c r="S9" s="4" t="s">
        <v>75</v>
      </c>
      <c r="T9" s="32"/>
      <c r="U9" s="32"/>
      <c r="V9" s="83"/>
      <c r="W9" s="4" t="s">
        <v>60</v>
      </c>
    </row>
    <row r="10" spans="1:23" s="15" customFormat="1" ht="18" customHeight="1" x14ac:dyDescent="0.25">
      <c r="A10" s="4">
        <v>5</v>
      </c>
      <c r="B10" s="54">
        <v>44138</v>
      </c>
      <c r="C10" s="54" t="s">
        <v>113</v>
      </c>
      <c r="D10" s="55" t="s">
        <v>47</v>
      </c>
      <c r="E10" s="56">
        <v>868926033906576</v>
      </c>
      <c r="F10" s="55"/>
      <c r="G10" s="55" t="s">
        <v>67</v>
      </c>
      <c r="H10" s="2"/>
      <c r="I10" s="57" t="s">
        <v>108</v>
      </c>
      <c r="J10" s="57" t="s">
        <v>104</v>
      </c>
      <c r="K10" s="57" t="s">
        <v>74</v>
      </c>
      <c r="L10" s="1"/>
      <c r="M10" s="1" t="s">
        <v>110</v>
      </c>
      <c r="N10" s="13"/>
      <c r="O10" s="57" t="s">
        <v>71</v>
      </c>
      <c r="P10" s="1" t="s">
        <v>69</v>
      </c>
      <c r="Q10" s="3" t="s">
        <v>19</v>
      </c>
      <c r="R10" s="11" t="s">
        <v>31</v>
      </c>
      <c r="S10" s="4" t="s">
        <v>75</v>
      </c>
      <c r="T10" s="32"/>
      <c r="U10" s="32"/>
      <c r="V10" s="83"/>
      <c r="W10" s="4" t="s">
        <v>32</v>
      </c>
    </row>
    <row r="11" spans="1:23" s="15" customFormat="1" ht="18" customHeight="1" x14ac:dyDescent="0.25">
      <c r="A11" s="4">
        <v>6</v>
      </c>
      <c r="B11" s="54">
        <v>44138</v>
      </c>
      <c r="C11" s="54" t="s">
        <v>113</v>
      </c>
      <c r="D11" s="55" t="s">
        <v>47</v>
      </c>
      <c r="E11" s="56">
        <v>869696043503338</v>
      </c>
      <c r="F11" s="55"/>
      <c r="G11" s="55" t="s">
        <v>67</v>
      </c>
      <c r="H11" s="2"/>
      <c r="I11" s="57" t="s">
        <v>102</v>
      </c>
      <c r="J11" s="57" t="s">
        <v>84</v>
      </c>
      <c r="K11" s="60" t="s">
        <v>101</v>
      </c>
      <c r="L11" s="57"/>
      <c r="M11" s="57" t="s">
        <v>112</v>
      </c>
      <c r="N11" s="3"/>
      <c r="O11" s="57" t="s">
        <v>71</v>
      </c>
      <c r="P11" s="57" t="s">
        <v>69</v>
      </c>
      <c r="Q11" s="3" t="s">
        <v>19</v>
      </c>
      <c r="R11" s="60" t="s">
        <v>31</v>
      </c>
      <c r="S11" s="4" t="s">
        <v>75</v>
      </c>
      <c r="T11" s="32"/>
      <c r="U11" s="32"/>
      <c r="V11" s="83"/>
      <c r="W11" s="4" t="s">
        <v>31</v>
      </c>
    </row>
    <row r="12" spans="1:23" s="15" customFormat="1" ht="18" customHeight="1" x14ac:dyDescent="0.25">
      <c r="A12" s="4">
        <v>7</v>
      </c>
      <c r="B12" s="54">
        <v>44138</v>
      </c>
      <c r="C12" s="54" t="s">
        <v>113</v>
      </c>
      <c r="D12" s="55" t="s">
        <v>47</v>
      </c>
      <c r="E12" s="56">
        <v>868345035597731</v>
      </c>
      <c r="F12" s="55"/>
      <c r="G12" s="55" t="s">
        <v>67</v>
      </c>
      <c r="H12" s="2"/>
      <c r="I12" s="2" t="s">
        <v>108</v>
      </c>
      <c r="J12" s="1" t="s">
        <v>109</v>
      </c>
      <c r="K12" s="1" t="s">
        <v>74</v>
      </c>
      <c r="L12" s="57"/>
      <c r="M12" s="1" t="s">
        <v>111</v>
      </c>
      <c r="N12" s="13"/>
      <c r="O12" s="57" t="s">
        <v>71</v>
      </c>
      <c r="P12" s="1" t="s">
        <v>69</v>
      </c>
      <c r="Q12" s="3" t="s">
        <v>19</v>
      </c>
      <c r="R12" s="11" t="s">
        <v>31</v>
      </c>
      <c r="S12" s="4" t="s">
        <v>75</v>
      </c>
      <c r="T12" s="32"/>
      <c r="U12" s="32"/>
      <c r="V12" s="82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4">
        <v>44138</v>
      </c>
      <c r="C13" s="54" t="s">
        <v>113</v>
      </c>
      <c r="D13" s="55" t="s">
        <v>47</v>
      </c>
      <c r="E13" s="56">
        <v>868345035601087</v>
      </c>
      <c r="F13" s="55" t="s">
        <v>82</v>
      </c>
      <c r="G13" s="55" t="s">
        <v>67</v>
      </c>
      <c r="H13" s="1" t="s">
        <v>107</v>
      </c>
      <c r="I13" s="1" t="s">
        <v>91</v>
      </c>
      <c r="J13" s="1" t="s">
        <v>104</v>
      </c>
      <c r="K13" s="1" t="s">
        <v>103</v>
      </c>
      <c r="L13" s="1" t="s">
        <v>90</v>
      </c>
      <c r="M13" s="1" t="s">
        <v>105</v>
      </c>
      <c r="N13" s="1"/>
      <c r="O13" s="57" t="s">
        <v>71</v>
      </c>
      <c r="P13" s="1" t="s">
        <v>69</v>
      </c>
      <c r="Q13" s="4" t="s">
        <v>106</v>
      </c>
      <c r="R13" s="11" t="s">
        <v>25</v>
      </c>
      <c r="S13" s="4" t="s">
        <v>75</v>
      </c>
      <c r="T13" s="32"/>
      <c r="U13" s="32"/>
      <c r="V13" s="83"/>
      <c r="W13" s="4" t="s">
        <v>38</v>
      </c>
    </row>
    <row r="14" spans="1:23" s="15" customFormat="1" ht="18" customHeight="1" x14ac:dyDescent="0.25">
      <c r="A14" s="4">
        <v>9</v>
      </c>
      <c r="B14" s="10" t="s">
        <v>113</v>
      </c>
      <c r="C14" s="10" t="s">
        <v>113</v>
      </c>
      <c r="D14" s="55" t="s">
        <v>47</v>
      </c>
      <c r="E14" s="14">
        <v>868926033932556</v>
      </c>
      <c r="F14" s="1"/>
      <c r="G14" s="55" t="s">
        <v>67</v>
      </c>
      <c r="H14" s="16"/>
      <c r="I14" s="2" t="s">
        <v>108</v>
      </c>
      <c r="J14" s="16" t="s">
        <v>115</v>
      </c>
      <c r="K14" s="16" t="s">
        <v>114</v>
      </c>
      <c r="L14" s="57" t="s">
        <v>74</v>
      </c>
      <c r="M14" s="1" t="s">
        <v>85</v>
      </c>
      <c r="N14" s="16"/>
      <c r="O14" s="1" t="s">
        <v>71</v>
      </c>
      <c r="P14" s="1" t="s">
        <v>69</v>
      </c>
      <c r="Q14" s="4" t="s">
        <v>106</v>
      </c>
      <c r="R14" s="11" t="s">
        <v>25</v>
      </c>
      <c r="S14" s="4" t="s">
        <v>75</v>
      </c>
      <c r="T14" s="32"/>
      <c r="U14" s="32"/>
      <c r="V14" s="83"/>
      <c r="W14" s="4" t="s">
        <v>37</v>
      </c>
    </row>
    <row r="15" spans="1:23" ht="18" customHeight="1" x14ac:dyDescent="0.25">
      <c r="A15" s="4">
        <v>10</v>
      </c>
      <c r="B15" s="10" t="s">
        <v>116</v>
      </c>
      <c r="C15" s="10" t="s">
        <v>123</v>
      </c>
      <c r="D15" s="55" t="s">
        <v>47</v>
      </c>
      <c r="E15" s="56">
        <v>869627031846975</v>
      </c>
      <c r="F15" s="70"/>
      <c r="G15" s="55" t="s">
        <v>67</v>
      </c>
      <c r="H15" s="55" t="s">
        <v>119</v>
      </c>
      <c r="I15" s="1" t="s">
        <v>117</v>
      </c>
      <c r="J15" s="1" t="s">
        <v>120</v>
      </c>
      <c r="K15" s="57" t="s">
        <v>74</v>
      </c>
      <c r="L15" s="57"/>
      <c r="M15" s="1" t="s">
        <v>105</v>
      </c>
      <c r="N15" s="1"/>
      <c r="O15" s="1" t="s">
        <v>71</v>
      </c>
      <c r="P15" s="1" t="s">
        <v>118</v>
      </c>
      <c r="Q15" s="4" t="s">
        <v>106</v>
      </c>
      <c r="R15" s="11" t="s">
        <v>25</v>
      </c>
      <c r="S15" s="4" t="s">
        <v>75</v>
      </c>
      <c r="T15" s="32"/>
      <c r="U15" s="17"/>
      <c r="V15" s="83"/>
      <c r="W15" s="4" t="s">
        <v>25</v>
      </c>
    </row>
    <row r="16" spans="1:23" ht="18" customHeight="1" x14ac:dyDescent="0.25">
      <c r="A16" s="4">
        <v>11</v>
      </c>
      <c r="B16" s="10" t="s">
        <v>116</v>
      </c>
      <c r="C16" s="10" t="s">
        <v>123</v>
      </c>
      <c r="D16" s="55" t="s">
        <v>47</v>
      </c>
      <c r="E16" s="56">
        <v>868345035590215</v>
      </c>
      <c r="F16" s="55"/>
      <c r="G16" s="55" t="s">
        <v>67</v>
      </c>
      <c r="H16" s="55" t="s">
        <v>119</v>
      </c>
      <c r="I16" s="1" t="s">
        <v>117</v>
      </c>
      <c r="J16" s="1" t="s">
        <v>120</v>
      </c>
      <c r="K16" s="16" t="s">
        <v>114</v>
      </c>
      <c r="L16" s="57" t="s">
        <v>74</v>
      </c>
      <c r="M16" s="1" t="s">
        <v>105</v>
      </c>
      <c r="N16" s="1"/>
      <c r="O16" s="1" t="s">
        <v>71</v>
      </c>
      <c r="P16" s="1" t="s">
        <v>118</v>
      </c>
      <c r="Q16" s="4" t="s">
        <v>106</v>
      </c>
      <c r="R16" s="11" t="s">
        <v>25</v>
      </c>
      <c r="S16" s="4" t="s">
        <v>75</v>
      </c>
      <c r="T16" s="32"/>
      <c r="U16" s="17"/>
      <c r="V16" s="84"/>
      <c r="W16" s="4" t="s">
        <v>26</v>
      </c>
    </row>
    <row r="17" spans="1:23" ht="18" customHeight="1" x14ac:dyDescent="0.25">
      <c r="A17" s="4">
        <v>12</v>
      </c>
      <c r="B17" s="92" t="s">
        <v>121</v>
      </c>
      <c r="C17" s="93" t="s">
        <v>127</v>
      </c>
      <c r="D17" s="94" t="s">
        <v>47</v>
      </c>
      <c r="E17" s="95">
        <v>868926033932481</v>
      </c>
      <c r="F17" s="94"/>
      <c r="G17" s="94" t="s">
        <v>76</v>
      </c>
      <c r="H17" s="94" t="s">
        <v>119</v>
      </c>
      <c r="I17" s="94" t="s">
        <v>124</v>
      </c>
      <c r="J17" s="94" t="s">
        <v>120</v>
      </c>
      <c r="K17" s="96" t="s">
        <v>74</v>
      </c>
      <c r="L17" s="94"/>
      <c r="M17" s="94"/>
      <c r="N17" s="94"/>
      <c r="O17" s="94"/>
      <c r="P17" s="94"/>
      <c r="Q17" s="94"/>
      <c r="R17" s="94"/>
      <c r="S17" s="94"/>
      <c r="T17" s="32"/>
      <c r="U17" s="17"/>
      <c r="V17" s="32"/>
      <c r="W17" s="18"/>
    </row>
    <row r="18" spans="1:23" ht="18" customHeight="1" x14ac:dyDescent="0.25">
      <c r="A18" s="4">
        <v>13</v>
      </c>
      <c r="B18" s="92" t="s">
        <v>121</v>
      </c>
      <c r="C18" s="92"/>
      <c r="D18" s="96" t="s">
        <v>47</v>
      </c>
      <c r="E18" s="97">
        <v>863586032909727</v>
      </c>
      <c r="F18" s="98"/>
      <c r="G18" s="96" t="s">
        <v>76</v>
      </c>
      <c r="H18" s="98"/>
      <c r="I18" s="94" t="s">
        <v>122</v>
      </c>
      <c r="J18" s="94" t="s">
        <v>35</v>
      </c>
      <c r="K18" s="94" t="s">
        <v>103</v>
      </c>
      <c r="L18" s="94" t="s">
        <v>90</v>
      </c>
      <c r="M18" s="94" t="s">
        <v>105</v>
      </c>
      <c r="N18" s="94"/>
      <c r="O18" s="94" t="s">
        <v>71</v>
      </c>
      <c r="P18" s="94" t="s">
        <v>118</v>
      </c>
      <c r="Q18" s="94" t="s">
        <v>106</v>
      </c>
      <c r="R18" s="94" t="s">
        <v>25</v>
      </c>
      <c r="S18" s="94" t="s">
        <v>75</v>
      </c>
      <c r="T18" s="32"/>
      <c r="U18" s="17"/>
      <c r="V18" s="17"/>
      <c r="W18" s="19"/>
    </row>
    <row r="19" spans="1:23" ht="18" customHeight="1" x14ac:dyDescent="0.25">
      <c r="A19" s="4">
        <v>14</v>
      </c>
      <c r="B19" s="92" t="s">
        <v>128</v>
      </c>
      <c r="C19" s="92"/>
      <c r="D19" s="96" t="s">
        <v>47</v>
      </c>
      <c r="E19" s="95">
        <v>868926033932481</v>
      </c>
      <c r="F19" s="94"/>
      <c r="G19" s="94"/>
      <c r="H19" s="94"/>
      <c r="I19" s="94" t="s">
        <v>124</v>
      </c>
      <c r="J19" s="94"/>
      <c r="K19" s="96" t="s">
        <v>74</v>
      </c>
      <c r="L19" s="94"/>
      <c r="M19" s="94"/>
      <c r="N19" s="94"/>
      <c r="O19" s="94"/>
      <c r="P19" s="94"/>
      <c r="Q19" s="94"/>
      <c r="R19" s="94"/>
      <c r="S19" s="94"/>
      <c r="T19" s="32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54">
        <v>43893</v>
      </c>
      <c r="C20" s="54">
        <v>44138</v>
      </c>
      <c r="D20" s="55" t="s">
        <v>48</v>
      </c>
      <c r="E20" s="56">
        <v>861694037943899</v>
      </c>
      <c r="F20" s="55" t="s">
        <v>82</v>
      </c>
      <c r="G20" s="55" t="s">
        <v>76</v>
      </c>
      <c r="H20" s="55" t="s">
        <v>88</v>
      </c>
      <c r="I20" s="57" t="s">
        <v>70</v>
      </c>
      <c r="J20" s="57" t="s">
        <v>84</v>
      </c>
      <c r="K20" s="60" t="s">
        <v>83</v>
      </c>
      <c r="L20" s="57" t="s">
        <v>87</v>
      </c>
      <c r="M20" s="57" t="s">
        <v>85</v>
      </c>
      <c r="N20" s="59"/>
      <c r="O20" s="57" t="s">
        <v>71</v>
      </c>
      <c r="P20" s="1" t="s">
        <v>69</v>
      </c>
      <c r="Q20" s="3" t="s">
        <v>19</v>
      </c>
      <c r="R20" s="55" t="s">
        <v>86</v>
      </c>
      <c r="S20" s="4"/>
      <c r="T20" s="32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54">
        <v>43893</v>
      </c>
      <c r="C21" s="54" t="s">
        <v>113</v>
      </c>
      <c r="D21" s="55" t="s">
        <v>53</v>
      </c>
      <c r="E21" s="56">
        <v>865191012555059</v>
      </c>
      <c r="F21" s="55"/>
      <c r="G21" s="55" t="s">
        <v>76</v>
      </c>
      <c r="H21" s="55">
        <v>1410170931</v>
      </c>
      <c r="I21" s="57" t="s">
        <v>77</v>
      </c>
      <c r="J21" s="57" t="s">
        <v>80</v>
      </c>
      <c r="K21" s="60" t="s">
        <v>78</v>
      </c>
      <c r="L21" s="57" t="s">
        <v>79</v>
      </c>
      <c r="M21" s="57" t="s">
        <v>93</v>
      </c>
      <c r="N21" s="59"/>
      <c r="O21" s="57" t="s">
        <v>94</v>
      </c>
      <c r="P21" s="1" t="s">
        <v>69</v>
      </c>
      <c r="Q21" s="3" t="s">
        <v>19</v>
      </c>
      <c r="R21" s="55" t="s">
        <v>22</v>
      </c>
      <c r="S21" s="4" t="s">
        <v>89</v>
      </c>
      <c r="T21" s="32"/>
      <c r="U21" s="17"/>
      <c r="V21" s="11" t="s">
        <v>58</v>
      </c>
      <c r="W21" s="11">
        <f>COUNTIF($Q$6:$Q$105,"PC")</f>
        <v>10</v>
      </c>
    </row>
    <row r="22" spans="1:23" ht="18" customHeight="1" x14ac:dyDescent="0.25">
      <c r="A22" s="4">
        <v>17</v>
      </c>
      <c r="B22" s="54" t="s">
        <v>123</v>
      </c>
      <c r="C22" s="54" t="s">
        <v>127</v>
      </c>
      <c r="D22" s="55" t="s">
        <v>52</v>
      </c>
      <c r="E22" s="56">
        <v>865904020093719</v>
      </c>
      <c r="F22" s="55"/>
      <c r="G22" s="55" t="s">
        <v>76</v>
      </c>
      <c r="H22" s="55" t="s">
        <v>119</v>
      </c>
      <c r="I22" s="57"/>
      <c r="J22" s="57" t="s">
        <v>125</v>
      </c>
      <c r="K22" s="60"/>
      <c r="L22" s="57"/>
      <c r="M22" s="57" t="s">
        <v>126</v>
      </c>
      <c r="N22" s="59"/>
      <c r="O22" s="57" t="s">
        <v>94</v>
      </c>
      <c r="P22" s="1" t="s">
        <v>118</v>
      </c>
      <c r="Q22" s="3" t="s">
        <v>19</v>
      </c>
      <c r="R22" s="55" t="s">
        <v>31</v>
      </c>
      <c r="S22" s="4"/>
      <c r="T22" s="32"/>
      <c r="U22" s="17"/>
      <c r="V22" s="11" t="s">
        <v>59</v>
      </c>
      <c r="W22" s="11">
        <f>COUNTIF($Q$6:$Q$105,"PC+PM")</f>
        <v>5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2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2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2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2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2"/>
      <c r="U27" s="17"/>
      <c r="V27" s="4" t="s">
        <v>35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2"/>
      <c r="U28" s="17"/>
      <c r="V28" s="4" t="s">
        <v>28</v>
      </c>
      <c r="W28" s="11">
        <f>COUNTIF($R$6:$R$51,"*GPS*")</f>
        <v>2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2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2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2"/>
      <c r="U31" s="17"/>
      <c r="V31" s="4" t="s">
        <v>23</v>
      </c>
      <c r="W31" s="11">
        <f>COUNTIF($R$6:$R$51,"*LK*")</f>
        <v>7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2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2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2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2"/>
      <c r="U35" s="17"/>
      <c r="V35" s="4" t="s">
        <v>39</v>
      </c>
      <c r="W35" s="11">
        <f>COUNTIF($R$6:$R$51,"*NCFW*")</f>
        <v>6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2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2"/>
      <c r="U37" s="17"/>
      <c r="V37" s="21" t="s">
        <v>34</v>
      </c>
      <c r="W37" s="11">
        <f>SUM(W26:W36)</f>
        <v>16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2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2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2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2"/>
      <c r="U41" s="17"/>
      <c r="V41" s="21" t="s">
        <v>42</v>
      </c>
      <c r="W41" s="11">
        <f>COUNTIF($O$6:$O$51,"*KS*")</f>
        <v>2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2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2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0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0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7"/>
      <c r="V46" s="11" t="s">
        <v>45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13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1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1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1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87" t="s">
        <v>65</v>
      </c>
      <c r="W56" s="87">
        <f>SUM(COUNTIF($D$6:$D$106,"**")-SUM($W$45:$W$55))</f>
        <v>0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88"/>
      <c r="W57" s="88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9"/>
      <c r="W58" s="89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1" t="s">
        <v>42</v>
      </c>
      <c r="W62" s="11">
        <f>COUNTIF($O$6:$O$105,"*KS*")</f>
        <v>2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TG102LE</vt:lpstr>
      <vt:lpstr>TG102V</vt:lpstr>
      <vt:lpstr>TG102SE</vt:lpstr>
      <vt:lpstr>TG102A</vt:lpstr>
      <vt:lpstr>TG102</vt:lpstr>
      <vt:lpstr>TongHopThang</vt:lpstr>
      <vt:lpstr>'TG102'!Criteria</vt:lpstr>
      <vt:lpstr>TG102A!Criteria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2020-04-01T08:57:05Z</dcterms:modified>
</cp:coreProperties>
</file>