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3"/>
  </bookViews>
  <sheets>
    <sheet name="TG102LE" sheetId="19" r:id="rId1"/>
    <sheet name="TG102V" sheetId="26" r:id="rId2"/>
    <sheet name="TG102SE" sheetId="27" r:id="rId3"/>
    <sheet name="TongHopThang" sheetId="22" r:id="rId4"/>
  </sheets>
  <definedNames>
    <definedName name="_xlnm._FilterDatabase" localSheetId="0" hidden="1">TG102LE!$S$4:$S$51</definedName>
    <definedName name="_xlnm._FilterDatabase" localSheetId="2" hidden="1">TG102SE!$S$1:$S$105</definedName>
    <definedName name="_xlnm._FilterDatabase" localSheetId="1" hidden="1">TG102V!$S$4:$S$51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T48" i="26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<sst xmlns="http://schemas.openxmlformats.org/spreadsheetml/2006/main" count="852" uniqueCount="144">
  <si>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</si>
  <si>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</si>
  <si>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</si>
  <si>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</si>
  <si>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</si>
  <si>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</si>
  <si>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</si>
  <si>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</si>
  <si>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</si>
  <si>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</si>
  <si>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</si>
  <si>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</si>
  <si>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</si>
  <si>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</si>
  <si>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</si>
  <si>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</si>
  <si>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</si>
  <si>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</si>
  <si>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</si>
  <si>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</si>
  <si>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</si>
  <si>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</si>
  <si>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</si>
  <si>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</si>
  <si>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</si>
  <si>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</si>
  <si>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</si>
  <si>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</si>
  <si>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</si>
  <si>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</si>
  <si>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</si>
  <si>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</si>
  <si>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</si>
  <si>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</si>
  <si>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</si>
  <si>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</si>
  <si>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</si>
  <si>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</si>
  <si>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</si>
  <si>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</si>
  <si>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</si>
  <si>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</si>
  <si>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</si>
  <si>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</si>
  <si>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</si>
  <si>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</si>
  <si>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</si>
  <si>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</si>
  <si>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</si>
  <si>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</si>
  <si>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</si>
  <si>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</si>
  <si>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</si>
  <si>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</si>
  <si>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</si>
  <si>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</si>
  <si>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</si>
  <si>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</si>
  <si>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</si>
  <si>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</si>
  <si>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</si>
  <si>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</si>
  <si>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</si>
  <si>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</si>
  <si>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</si>
  <si>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</si>
  <si>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</si>
  <si>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</si>
  <si>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Taris HN</t>
  </si>
  <si>
    <t>H</t>
  </si>
  <si>
    <t>Còn BH</t>
  </si>
  <si>
    <t>03/03/2020</t>
  </si>
  <si>
    <t>Thiết bị có đấu hiệu nước vào gây oxi hóa chân LK</t>
  </si>
  <si>
    <t>Không sửa được(đút chân  MCU)</t>
  </si>
  <si>
    <t>KS</t>
  </si>
  <si>
    <t>Thể</t>
  </si>
  <si>
    <t>LE.1.00.---01.180405</t>
  </si>
  <si>
    <t>203.162.69.18,16883</t>
  </si>
  <si>
    <t>Không nhận sim</t>
  </si>
  <si>
    <t>Không khởi động được</t>
  </si>
  <si>
    <t>203.162.69.75,21575</t>
  </si>
  <si>
    <t>LE.2.00.---25.200222</t>
  </si>
  <si>
    <t>BT</t>
  </si>
  <si>
    <t xml:space="preserve"> W.1.00.---01.180320 </t>
  </si>
  <si>
    <t>203.162.69.18,17883</t>
  </si>
  <si>
    <t>Nâng cấp khay sim+FW</t>
  </si>
  <si>
    <t>PC+PM</t>
  </si>
  <si>
    <t>CS</t>
  </si>
  <si>
    <t>NCFW,LK</t>
  </si>
  <si>
    <t>GSM chập chờn</t>
  </si>
  <si>
    <t>W.1.00.---01.181101</t>
  </si>
  <si>
    <t>Thiết bị có dấu hiệu nước vào</t>
  </si>
  <si>
    <t>Khởi tạo lại thiết bị,nâng cấp FW</t>
  </si>
  <si>
    <t>SF,NCFW</t>
  </si>
  <si>
    <t>05/03/2020</t>
  </si>
  <si>
    <t>Thay vỏ</t>
  </si>
  <si>
    <t>XỬ LÝ THIẾT BỊ BẢO HÀNH THÁNG 03 NĂM 2020</t>
  </si>
  <si>
    <t>sim</t>
  </si>
  <si>
    <t>10/03/2020</t>
  </si>
  <si>
    <t>Nguồn chập chờn</t>
  </si>
  <si>
    <t>Xử lý phần cứng,nâng cấp khay sim</t>
  </si>
  <si>
    <t>203.162.69.57,10001</t>
  </si>
  <si>
    <t>VI.1.00.---01.180629</t>
  </si>
  <si>
    <t>W.1.00.---01.180629</t>
  </si>
  <si>
    <t>Thiết bị hoạt động bình thường</t>
  </si>
  <si>
    <t>?????????????????</t>
  </si>
  <si>
    <t>16/03/2020</t>
  </si>
  <si>
    <t xml:space="preserve">W.1.00.---01.181101 </t>
  </si>
  <si>
    <t>203.162.69.57,20004</t>
  </si>
  <si>
    <t>Hỏng connector</t>
  </si>
  <si>
    <t>203.162.69.57,20002</t>
  </si>
  <si>
    <t>LE.1.00.---06.191010</t>
  </si>
  <si>
    <t>203.162.69.57,20005</t>
  </si>
  <si>
    <t>LE.2.00.---26.200310</t>
  </si>
  <si>
    <t>SE.3.00.---02.180711</t>
  </si>
  <si>
    <t>203.162.69.75,20275</t>
  </si>
  <si>
    <t>Truyền log</t>
  </si>
  <si>
    <t>Xóa lịch sử</t>
  </si>
  <si>
    <t>LE.1.00.---05.190404</t>
  </si>
  <si>
    <t>LE.1.00.---01.180710</t>
  </si>
  <si>
    <t>203.162.69.18,16886</t>
  </si>
  <si>
    <t>203.162.69.75,20075</t>
  </si>
  <si>
    <t>203.162.69.18,16884</t>
  </si>
  <si>
    <t>Không chốt GSM</t>
  </si>
  <si>
    <t>sim lỗi</t>
  </si>
  <si>
    <t>Gps chập chờn</t>
  </si>
  <si>
    <t>203.162.69.18,16885</t>
  </si>
  <si>
    <t>SE.3.00.---02.180115</t>
  </si>
  <si>
    <t>SE.3.00.---01.120817</t>
  </si>
  <si>
    <t xml:space="preserve"> </t>
  </si>
  <si>
    <t xml:space="preserve">W.1.00.---01.180629 </t>
  </si>
  <si>
    <t>203.162.69.18,17880</t>
  </si>
  <si>
    <t>Khởi tạo lại thiết bị,nâng cấp khay sim+FW</t>
  </si>
  <si>
    <t>Khởi tạo lại thiết bị,nâng cấp khay sim</t>
  </si>
  <si>
    <t>Thay connector</t>
  </si>
  <si>
    <t>Nâng cấp khay sim</t>
  </si>
  <si>
    <t>Hỏng diode quá áp</t>
  </si>
  <si>
    <t>Thay diode quá áp</t>
  </si>
  <si>
    <t>203.162.69.42,16873</t>
  </si>
  <si>
    <t>Nạp lại FW</t>
  </si>
  <si>
    <t>Khách yêu cầu mở khóa cấu hình lại tb</t>
  </si>
  <si>
    <t>Mở khóa thiết bị,nâng cấp FW</t>
  </si>
  <si>
    <t>Xử lý phần cứng,nâng cấp FW</t>
  </si>
  <si>
    <t>21/03/2020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</si>
</sst>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5" zoomScale="55" zoomScaleNormal="55" workbookViewId="0">
      <selection activeCell="B6" sqref="B6:S11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40.8554687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80" t="s">
        <v>96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1" t="s">
        <v>10</v>
      </c>
      <c r="B2" s="82"/>
      <c r="C2" s="82"/>
      <c r="D2" s="82"/>
      <c r="E2" s="83" t="s">
        <v>68</v>
      </c>
      <c r="F2" s="83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12</v>
      </c>
      <c r="L4" s="77"/>
      <c r="M4" s="85" t="s">
        <v>43</v>
      </c>
      <c r="N4" s="85" t="s">
        <v>11</v>
      </c>
      <c r="O4" s="77" t="s">
        <v>8</v>
      </c>
      <c r="P4" s="76" t="s">
        <v>15</v>
      </c>
      <c r="Q4" s="77" t="s">
        <v>40</v>
      </c>
      <c r="R4" s="77" t="s">
        <v>62</v>
      </c>
      <c r="S4" s="87" t="s">
        <v>63</v>
      </c>
      <c r="T4" s="32"/>
      <c r="U4" s="77" t="s">
        <v>40</v>
      </c>
      <c r="V4" s="77" t="s">
        <v>62</v>
      </c>
    </row>
    <row r="5" spans="1:22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7"/>
      <c r="K5" s="5" t="s">
        <v>13</v>
      </c>
      <c r="L5" s="5" t="s">
        <v>14</v>
      </c>
      <c r="M5" s="86"/>
      <c r="N5" s="86"/>
      <c r="O5" s="77"/>
      <c r="P5" s="76"/>
      <c r="Q5" s="77"/>
      <c r="R5" s="77"/>
      <c r="S5" s="87"/>
      <c r="T5" s="32"/>
      <c r="U5" s="77"/>
      <c r="V5" s="77"/>
    </row>
    <row r="6" spans="1:22" s="16" customFormat="1" ht="18" customHeight="1" x14ac:dyDescent="0.25">
      <c r="A6" s="4">
        <v>1</v>
      </c>
      <c r="B6" s="56" t="s">
        <v>71</v>
      </c>
      <c r="C6" s="56" t="s">
        <v>94</v>
      </c>
      <c r="D6" s="57" t="s">
        <v>45</v>
      </c>
      <c r="E6" s="58">
        <v>868183034731294</v>
      </c>
      <c r="F6" s="57"/>
      <c r="G6" s="57" t="s">
        <v>70</v>
      </c>
      <c r="H6" s="57" t="s">
        <v>91</v>
      </c>
      <c r="I6" s="59" t="s">
        <v>80</v>
      </c>
      <c r="J6" s="59" t="s">
        <v>79</v>
      </c>
      <c r="K6" s="62"/>
      <c r="L6" s="59" t="s">
        <v>81</v>
      </c>
      <c r="M6" s="59" t="s">
        <v>39</v>
      </c>
      <c r="N6" s="61" t="s">
        <v>95</v>
      </c>
      <c r="O6" s="59" t="s">
        <v>82</v>
      </c>
      <c r="P6" s="59" t="s">
        <v>75</v>
      </c>
      <c r="Q6" s="3" t="s">
        <v>20</v>
      </c>
      <c r="R6" s="57" t="s">
        <v>25</v>
      </c>
      <c r="S6" s="4"/>
      <c r="T6" s="14"/>
      <c r="U6" s="70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71</v>
      </c>
      <c r="C7" s="56" t="s">
        <v>94</v>
      </c>
      <c r="D7" s="57" t="s">
        <v>45</v>
      </c>
      <c r="E7" s="58">
        <v>867857039897108</v>
      </c>
      <c r="F7" s="57"/>
      <c r="G7" s="57" t="s">
        <v>70</v>
      </c>
      <c r="H7" s="57"/>
      <c r="I7" s="59" t="s">
        <v>77</v>
      </c>
      <c r="J7" s="59" t="s">
        <v>78</v>
      </c>
      <c r="K7" s="1" t="s">
        <v>76</v>
      </c>
      <c r="L7" s="62" t="s">
        <v>81</v>
      </c>
      <c r="M7" s="59" t="s">
        <v>92</v>
      </c>
      <c r="N7" s="61" t="s">
        <v>95</v>
      </c>
      <c r="O7" s="59" t="s">
        <v>82</v>
      </c>
      <c r="P7" s="59" t="s">
        <v>75</v>
      </c>
      <c r="Q7" s="3" t="s">
        <v>20</v>
      </c>
      <c r="R7" s="62" t="s">
        <v>93</v>
      </c>
      <c r="S7" s="4"/>
      <c r="T7" s="14"/>
      <c r="U7" s="71"/>
      <c r="V7" s="4" t="s">
        <v>36</v>
      </c>
    </row>
    <row r="8" spans="1:22" s="16" customFormat="1" ht="18" customHeight="1" x14ac:dyDescent="0.25">
      <c r="A8" s="4">
        <v>3</v>
      </c>
      <c r="B8" s="56" t="s">
        <v>106</v>
      </c>
      <c r="C8" s="10" t="s">
        <v>143</v>
      </c>
      <c r="D8" s="57" t="s">
        <v>45</v>
      </c>
      <c r="E8" s="58">
        <v>868183035899066</v>
      </c>
      <c r="F8" s="57" t="s">
        <v>97</v>
      </c>
      <c r="G8" s="57" t="s">
        <v>70</v>
      </c>
      <c r="H8" s="57"/>
      <c r="I8" s="59" t="s">
        <v>112</v>
      </c>
      <c r="J8" s="59" t="s">
        <v>125</v>
      </c>
      <c r="K8" s="60" t="s">
        <v>111</v>
      </c>
      <c r="L8" s="1" t="s">
        <v>113</v>
      </c>
      <c r="M8" s="1" t="s">
        <v>142</v>
      </c>
      <c r="N8" s="61"/>
      <c r="O8" s="1" t="s">
        <v>82</v>
      </c>
      <c r="P8" s="1" t="s">
        <v>75</v>
      </c>
      <c r="Q8" s="3" t="s">
        <v>20</v>
      </c>
      <c r="R8" s="11" t="s">
        <v>25</v>
      </c>
      <c r="S8" s="4"/>
      <c r="T8" s="14"/>
      <c r="U8" s="71"/>
      <c r="V8" s="4" t="s">
        <v>22</v>
      </c>
    </row>
    <row r="9" spans="1:22" s="16" customFormat="1" ht="18" customHeight="1" x14ac:dyDescent="0.25">
      <c r="A9" s="4">
        <v>4</v>
      </c>
      <c r="B9" s="56" t="s">
        <v>106</v>
      </c>
      <c r="C9" s="10" t="s">
        <v>143</v>
      </c>
      <c r="D9" s="57" t="s">
        <v>45</v>
      </c>
      <c r="E9" s="58">
        <v>868183034741590</v>
      </c>
      <c r="F9" s="57" t="s">
        <v>97</v>
      </c>
      <c r="G9" s="57" t="s">
        <v>69</v>
      </c>
      <c r="H9" s="2"/>
      <c r="I9" s="59" t="s">
        <v>120</v>
      </c>
      <c r="J9" s="1" t="s">
        <v>123</v>
      </c>
      <c r="K9" s="59" t="s">
        <v>119</v>
      </c>
      <c r="L9" s="1" t="s">
        <v>113</v>
      </c>
      <c r="M9" s="59" t="s">
        <v>92</v>
      </c>
      <c r="N9" s="59"/>
      <c r="O9" s="59" t="s">
        <v>82</v>
      </c>
      <c r="P9" s="59" t="s">
        <v>75</v>
      </c>
      <c r="Q9" s="3" t="s">
        <v>20</v>
      </c>
      <c r="R9" s="62" t="s">
        <v>93</v>
      </c>
      <c r="S9" s="4"/>
      <c r="T9" s="25"/>
      <c r="U9" s="71"/>
      <c r="V9" s="4" t="s">
        <v>60</v>
      </c>
    </row>
    <row r="10" spans="1:22" s="16" customFormat="1" ht="18" customHeight="1" x14ac:dyDescent="0.25">
      <c r="A10" s="4">
        <v>5</v>
      </c>
      <c r="B10" s="56" t="s">
        <v>106</v>
      </c>
      <c r="C10" s="10" t="s">
        <v>143</v>
      </c>
      <c r="D10" s="57" t="s">
        <v>45</v>
      </c>
      <c r="E10" s="58">
        <v>867857039893610</v>
      </c>
      <c r="F10" s="57" t="s">
        <v>97</v>
      </c>
      <c r="G10" s="57" t="s">
        <v>69</v>
      </c>
      <c r="H10" s="2" t="s">
        <v>124</v>
      </c>
      <c r="I10" s="2" t="s">
        <v>121</v>
      </c>
      <c r="J10" s="1" t="s">
        <v>123</v>
      </c>
      <c r="K10" s="1" t="s">
        <v>76</v>
      </c>
      <c r="L10" s="1" t="s">
        <v>113</v>
      </c>
      <c r="M10" s="59" t="s">
        <v>92</v>
      </c>
      <c r="N10" s="1"/>
      <c r="O10" s="1" t="s">
        <v>82</v>
      </c>
      <c r="P10" s="1" t="s">
        <v>75</v>
      </c>
      <c r="Q10" s="3" t="s">
        <v>20</v>
      </c>
      <c r="R10" s="11" t="s">
        <v>25</v>
      </c>
      <c r="S10" s="4"/>
      <c r="T10" s="34"/>
      <c r="U10" s="71"/>
      <c r="V10" s="4" t="s">
        <v>32</v>
      </c>
    </row>
    <row r="11" spans="1:22" s="16" customFormat="1" ht="18" customHeight="1" x14ac:dyDescent="0.25">
      <c r="A11" s="4">
        <v>6</v>
      </c>
      <c r="B11" s="56" t="s">
        <v>106</v>
      </c>
      <c r="C11" s="10" t="s">
        <v>143</v>
      </c>
      <c r="D11" s="57" t="s">
        <v>45</v>
      </c>
      <c r="E11" s="58">
        <v>868183035926356</v>
      </c>
      <c r="F11" s="57" t="s">
        <v>97</v>
      </c>
      <c r="G11" s="57" t="s">
        <v>70</v>
      </c>
      <c r="H11" s="2"/>
      <c r="I11" s="2" t="s">
        <v>112</v>
      </c>
      <c r="J11" s="1"/>
      <c r="K11" s="1" t="s">
        <v>118</v>
      </c>
      <c r="L11" s="1" t="s">
        <v>113</v>
      </c>
      <c r="M11" s="1" t="s">
        <v>39</v>
      </c>
      <c r="N11" s="1"/>
      <c r="O11" s="1" t="s">
        <v>82</v>
      </c>
      <c r="P11" s="1" t="s">
        <v>75</v>
      </c>
      <c r="Q11" s="3" t="s">
        <v>20</v>
      </c>
      <c r="R11" s="11" t="s">
        <v>25</v>
      </c>
      <c r="S11" s="4"/>
      <c r="T11" s="14"/>
      <c r="U11" s="71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0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1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1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1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2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6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2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6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8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1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2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I1" zoomScale="70" zoomScaleNormal="70" workbookViewId="0">
      <selection activeCell="B6" sqref="B6:S14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80" t="s">
        <v>96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1" t="s">
        <v>10</v>
      </c>
      <c r="B2" s="82"/>
      <c r="C2" s="82"/>
      <c r="D2" s="82"/>
      <c r="E2" s="83" t="s">
        <v>68</v>
      </c>
      <c r="F2" s="83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12</v>
      </c>
      <c r="L4" s="77"/>
      <c r="M4" s="85" t="s">
        <v>43</v>
      </c>
      <c r="N4" s="85" t="s">
        <v>11</v>
      </c>
      <c r="O4" s="77" t="s">
        <v>8</v>
      </c>
      <c r="P4" s="76" t="s">
        <v>15</v>
      </c>
      <c r="Q4" s="77" t="s">
        <v>40</v>
      </c>
      <c r="R4" s="77" t="s">
        <v>62</v>
      </c>
      <c r="S4" s="87" t="s">
        <v>63</v>
      </c>
      <c r="T4" s="32"/>
      <c r="U4" s="77" t="s">
        <v>40</v>
      </c>
      <c r="V4" s="77" t="s">
        <v>62</v>
      </c>
    </row>
    <row r="5" spans="1:22" ht="50.1" customHeight="1" x14ac:dyDescent="0.25">
      <c r="A5" s="84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7"/>
      <c r="K5" s="64" t="s">
        <v>13</v>
      </c>
      <c r="L5" s="64" t="s">
        <v>14</v>
      </c>
      <c r="M5" s="86"/>
      <c r="N5" s="86"/>
      <c r="O5" s="77"/>
      <c r="P5" s="76"/>
      <c r="Q5" s="77"/>
      <c r="R5" s="77"/>
      <c r="S5" s="87"/>
      <c r="T5" s="32"/>
      <c r="U5" s="77"/>
      <c r="V5" s="77"/>
    </row>
    <row r="6" spans="1:22" s="16" customFormat="1" ht="18" customHeight="1" x14ac:dyDescent="0.25">
      <c r="A6" s="4">
        <v>1</v>
      </c>
      <c r="B6" s="56" t="s">
        <v>71</v>
      </c>
      <c r="C6" s="56" t="s">
        <v>94</v>
      </c>
      <c r="D6" s="57" t="s">
        <v>47</v>
      </c>
      <c r="E6" s="58">
        <v>866192037788591</v>
      </c>
      <c r="F6" s="57"/>
      <c r="G6" s="57" t="s">
        <v>69</v>
      </c>
      <c r="H6" s="57"/>
      <c r="I6" s="59"/>
      <c r="J6" s="59" t="s">
        <v>72</v>
      </c>
      <c r="K6" s="62"/>
      <c r="L6" s="59"/>
      <c r="M6" s="59" t="s">
        <v>73</v>
      </c>
      <c r="N6" s="61"/>
      <c r="O6" s="59" t="s">
        <v>74</v>
      </c>
      <c r="P6" s="59" t="s">
        <v>75</v>
      </c>
      <c r="Q6" s="3" t="s">
        <v>19</v>
      </c>
      <c r="R6" s="57" t="s">
        <v>31</v>
      </c>
      <c r="S6" s="4"/>
      <c r="T6" s="63"/>
      <c r="U6" s="70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71</v>
      </c>
      <c r="C7" s="56" t="s">
        <v>94</v>
      </c>
      <c r="D7" s="57" t="s">
        <v>47</v>
      </c>
      <c r="E7" s="58">
        <v>868345031033251</v>
      </c>
      <c r="F7" s="57"/>
      <c r="G7" s="57" t="s">
        <v>69</v>
      </c>
      <c r="H7" s="1"/>
      <c r="I7" s="59" t="s">
        <v>84</v>
      </c>
      <c r="J7" s="59" t="s">
        <v>89</v>
      </c>
      <c r="K7" s="62" t="s">
        <v>83</v>
      </c>
      <c r="L7" s="59" t="s">
        <v>90</v>
      </c>
      <c r="M7" s="59" t="s">
        <v>85</v>
      </c>
      <c r="N7" s="3"/>
      <c r="O7" s="59" t="s">
        <v>82</v>
      </c>
      <c r="P7" s="59" t="s">
        <v>75</v>
      </c>
      <c r="Q7" s="3" t="s">
        <v>86</v>
      </c>
      <c r="R7" s="62" t="s">
        <v>88</v>
      </c>
      <c r="S7" s="4" t="s">
        <v>87</v>
      </c>
      <c r="T7" s="63"/>
      <c r="U7" s="71"/>
      <c r="V7" s="4" t="s">
        <v>36</v>
      </c>
    </row>
    <row r="8" spans="1:22" s="16" customFormat="1" ht="18" customHeight="1" x14ac:dyDescent="0.25">
      <c r="A8" s="4">
        <v>3</v>
      </c>
      <c r="B8" s="56" t="s">
        <v>98</v>
      </c>
      <c r="C8" s="56" t="s">
        <v>106</v>
      </c>
      <c r="D8" s="57" t="s">
        <v>47</v>
      </c>
      <c r="E8" s="58">
        <v>866050031810482</v>
      </c>
      <c r="F8" s="57" t="s">
        <v>97</v>
      </c>
      <c r="G8" s="57" t="s">
        <v>69</v>
      </c>
      <c r="H8" s="57"/>
      <c r="I8" s="59" t="s">
        <v>101</v>
      </c>
      <c r="J8" s="59" t="s">
        <v>99</v>
      </c>
      <c r="K8" s="60" t="s">
        <v>102</v>
      </c>
      <c r="L8" s="1"/>
      <c r="M8" s="1" t="s">
        <v>100</v>
      </c>
      <c r="N8" s="1"/>
      <c r="O8" s="1" t="s">
        <v>82</v>
      </c>
      <c r="P8" s="1" t="s">
        <v>75</v>
      </c>
      <c r="Q8" s="3" t="s">
        <v>19</v>
      </c>
      <c r="R8" s="11" t="s">
        <v>31</v>
      </c>
      <c r="S8" s="4" t="s">
        <v>87</v>
      </c>
      <c r="T8" s="63"/>
      <c r="U8" s="71"/>
      <c r="V8" s="4" t="s">
        <v>22</v>
      </c>
    </row>
    <row r="9" spans="1:22" s="16" customFormat="1" ht="18" customHeight="1" x14ac:dyDescent="0.25">
      <c r="A9" s="4">
        <v>4</v>
      </c>
      <c r="B9" s="56" t="s">
        <v>98</v>
      </c>
      <c r="C9" s="56" t="s">
        <v>106</v>
      </c>
      <c r="D9" s="57" t="s">
        <v>47</v>
      </c>
      <c r="E9" s="12">
        <v>868345031033251</v>
      </c>
      <c r="F9" s="11"/>
      <c r="G9" s="57" t="s">
        <v>69</v>
      </c>
      <c r="H9" s="2"/>
      <c r="I9" s="59" t="s">
        <v>84</v>
      </c>
      <c r="J9" s="1"/>
      <c r="K9" s="59" t="s">
        <v>90</v>
      </c>
      <c r="L9" s="1"/>
      <c r="M9" s="1" t="s">
        <v>104</v>
      </c>
      <c r="N9" s="1"/>
      <c r="O9" s="1" t="s">
        <v>82</v>
      </c>
      <c r="P9" s="1" t="s">
        <v>75</v>
      </c>
      <c r="Q9" s="3" t="s">
        <v>20</v>
      </c>
      <c r="R9" s="11" t="s">
        <v>26</v>
      </c>
      <c r="S9" s="4"/>
      <c r="T9" s="63"/>
      <c r="U9" s="71"/>
      <c r="V9" s="4" t="s">
        <v>60</v>
      </c>
    </row>
    <row r="10" spans="1:22" s="16" customFormat="1" ht="18" customHeight="1" x14ac:dyDescent="0.25">
      <c r="A10" s="4">
        <v>5</v>
      </c>
      <c r="B10" s="56" t="s">
        <v>98</v>
      </c>
      <c r="C10" s="56" t="s">
        <v>106</v>
      </c>
      <c r="D10" s="11" t="s">
        <v>47</v>
      </c>
      <c r="E10" s="12">
        <v>866192037750526</v>
      </c>
      <c r="F10" s="11" t="s">
        <v>97</v>
      </c>
      <c r="G10" s="11" t="s">
        <v>69</v>
      </c>
      <c r="H10" s="2"/>
      <c r="I10" s="2" t="s">
        <v>105</v>
      </c>
      <c r="J10" s="1" t="s">
        <v>29</v>
      </c>
      <c r="K10" s="1" t="s">
        <v>103</v>
      </c>
      <c r="L10" s="59" t="s">
        <v>90</v>
      </c>
      <c r="M10" s="1" t="s">
        <v>85</v>
      </c>
      <c r="N10" s="1"/>
      <c r="O10" s="1" t="s">
        <v>82</v>
      </c>
      <c r="P10" s="1" t="s">
        <v>75</v>
      </c>
      <c r="Q10" s="3" t="s">
        <v>20</v>
      </c>
      <c r="R10" s="11" t="s">
        <v>25</v>
      </c>
      <c r="S10" s="4" t="s">
        <v>87</v>
      </c>
      <c r="T10" s="63"/>
      <c r="U10" s="71"/>
      <c r="V10" s="4" t="s">
        <v>32</v>
      </c>
    </row>
    <row r="11" spans="1:22" s="16" customFormat="1" ht="18" customHeight="1" x14ac:dyDescent="0.25">
      <c r="A11" s="4">
        <v>6</v>
      </c>
      <c r="B11" s="56" t="s">
        <v>106</v>
      </c>
      <c r="C11" s="10" t="s">
        <v>143</v>
      </c>
      <c r="D11" s="57" t="s">
        <v>47</v>
      </c>
      <c r="E11" s="58">
        <v>869627031758279</v>
      </c>
      <c r="F11" s="57" t="s">
        <v>97</v>
      </c>
      <c r="G11" s="57" t="s">
        <v>69</v>
      </c>
      <c r="H11" s="2"/>
      <c r="I11" s="2" t="s">
        <v>108</v>
      </c>
      <c r="J11" s="1"/>
      <c r="K11" s="1" t="s">
        <v>107</v>
      </c>
      <c r="L11" s="1"/>
      <c r="M11" s="1" t="s">
        <v>135</v>
      </c>
      <c r="N11" s="1"/>
      <c r="O11" s="1" t="s">
        <v>82</v>
      </c>
      <c r="P11" s="1" t="s">
        <v>75</v>
      </c>
      <c r="Q11" s="3" t="s">
        <v>19</v>
      </c>
      <c r="R11" s="11" t="s">
        <v>31</v>
      </c>
      <c r="S11" s="4" t="s">
        <v>87</v>
      </c>
      <c r="T11" s="63"/>
      <c r="U11" s="71"/>
      <c r="V11" s="4" t="s">
        <v>31</v>
      </c>
    </row>
    <row r="12" spans="1:22" s="16" customFormat="1" ht="18" customHeight="1" x14ac:dyDescent="0.25">
      <c r="A12" s="4">
        <v>7</v>
      </c>
      <c r="B12" s="56" t="s">
        <v>106</v>
      </c>
      <c r="C12" s="10" t="s">
        <v>143</v>
      </c>
      <c r="D12" s="57" t="s">
        <v>47</v>
      </c>
      <c r="E12" s="58">
        <v>866192037824552</v>
      </c>
      <c r="F12" s="57" t="s">
        <v>97</v>
      </c>
      <c r="G12" s="57" t="s">
        <v>69</v>
      </c>
      <c r="H12" s="1"/>
      <c r="I12" s="1" t="s">
        <v>110</v>
      </c>
      <c r="J12" s="1" t="s">
        <v>109</v>
      </c>
      <c r="K12" s="1" t="s">
        <v>107</v>
      </c>
      <c r="L12" s="1"/>
      <c r="M12" s="1" t="s">
        <v>134</v>
      </c>
      <c r="N12" s="13">
        <v>10000</v>
      </c>
      <c r="O12" s="1" t="s">
        <v>82</v>
      </c>
      <c r="P12" s="1" t="s">
        <v>75</v>
      </c>
      <c r="Q12" s="4" t="s">
        <v>19</v>
      </c>
      <c r="R12" s="11" t="s">
        <v>31</v>
      </c>
      <c r="S12" s="4" t="s">
        <v>87</v>
      </c>
      <c r="T12" s="63"/>
      <c r="U12" s="70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 t="s">
        <v>106</v>
      </c>
      <c r="C13" s="10" t="s">
        <v>143</v>
      </c>
      <c r="D13" s="57" t="s">
        <v>47</v>
      </c>
      <c r="E13" s="58">
        <v>864811039119703</v>
      </c>
      <c r="F13" s="57" t="s">
        <v>97</v>
      </c>
      <c r="G13" s="57" t="s">
        <v>69</v>
      </c>
      <c r="H13" s="17"/>
      <c r="I13" s="17"/>
      <c r="J13" s="59" t="s">
        <v>89</v>
      </c>
      <c r="K13" s="17" t="s">
        <v>102</v>
      </c>
      <c r="L13" s="1"/>
      <c r="M13" s="1" t="s">
        <v>133</v>
      </c>
      <c r="N13" s="17"/>
      <c r="O13" s="1" t="s">
        <v>82</v>
      </c>
      <c r="P13" s="1" t="s">
        <v>75</v>
      </c>
      <c r="Q13" s="4" t="s">
        <v>86</v>
      </c>
      <c r="R13" s="11" t="s">
        <v>38</v>
      </c>
      <c r="S13" s="4" t="s">
        <v>87</v>
      </c>
      <c r="T13" s="63"/>
      <c r="U13" s="71"/>
      <c r="V13" s="4" t="s">
        <v>38</v>
      </c>
    </row>
    <row r="14" spans="1:22" s="16" customFormat="1" ht="18" customHeight="1" x14ac:dyDescent="0.25">
      <c r="A14" s="4">
        <v>9</v>
      </c>
      <c r="B14" s="56" t="s">
        <v>106</v>
      </c>
      <c r="C14" s="10" t="s">
        <v>143</v>
      </c>
      <c r="D14" s="57" t="s">
        <v>47</v>
      </c>
      <c r="E14" s="58">
        <v>864811036968852</v>
      </c>
      <c r="F14" s="57" t="s">
        <v>97</v>
      </c>
      <c r="G14" s="57" t="s">
        <v>69</v>
      </c>
      <c r="H14" s="1"/>
      <c r="I14" s="1" t="s">
        <v>131</v>
      </c>
      <c r="J14" s="59" t="s">
        <v>89</v>
      </c>
      <c r="K14" s="1" t="s">
        <v>130</v>
      </c>
      <c r="L14" s="59" t="s">
        <v>90</v>
      </c>
      <c r="M14" s="1" t="s">
        <v>132</v>
      </c>
      <c r="N14" s="1"/>
      <c r="O14" s="1" t="s">
        <v>82</v>
      </c>
      <c r="P14" s="1" t="s">
        <v>75</v>
      </c>
      <c r="Q14" s="4" t="s">
        <v>86</v>
      </c>
      <c r="R14" s="11" t="s">
        <v>93</v>
      </c>
      <c r="S14" s="4" t="s">
        <v>87</v>
      </c>
      <c r="T14" s="63"/>
      <c r="U14" s="71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1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2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4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3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5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2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2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="70" zoomScaleNormal="70" workbookViewId="0">
      <selection activeCell="B6" sqref="B6:S12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80" t="s">
        <v>96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10</v>
      </c>
      <c r="B2" s="82"/>
      <c r="C2" s="82"/>
      <c r="D2" s="82"/>
      <c r="E2" s="83" t="s">
        <v>68</v>
      </c>
      <c r="F2" s="83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12</v>
      </c>
      <c r="L4" s="77"/>
      <c r="M4" s="85" t="s">
        <v>43</v>
      </c>
      <c r="N4" s="85" t="s">
        <v>11</v>
      </c>
      <c r="O4" s="77" t="s">
        <v>8</v>
      </c>
      <c r="P4" s="76" t="s">
        <v>15</v>
      </c>
      <c r="Q4" s="77" t="s">
        <v>40</v>
      </c>
      <c r="R4" s="77" t="s">
        <v>62</v>
      </c>
      <c r="S4" s="78" t="s">
        <v>66</v>
      </c>
      <c r="T4" s="32"/>
      <c r="U4" s="32"/>
      <c r="V4" s="77" t="s">
        <v>40</v>
      </c>
      <c r="W4" s="77" t="s">
        <v>62</v>
      </c>
    </row>
    <row r="5" spans="1:23" ht="50.1" customHeight="1" x14ac:dyDescent="0.25">
      <c r="A5" s="84"/>
      <c r="B5" s="67" t="s">
        <v>1</v>
      </c>
      <c r="C5" s="67" t="s">
        <v>2</v>
      </c>
      <c r="D5" s="67" t="s">
        <v>3</v>
      </c>
      <c r="E5" s="67" t="s">
        <v>44</v>
      </c>
      <c r="F5" s="67" t="s">
        <v>4</v>
      </c>
      <c r="G5" s="67" t="s">
        <v>5</v>
      </c>
      <c r="H5" s="67" t="s">
        <v>7</v>
      </c>
      <c r="I5" s="67" t="s">
        <v>16</v>
      </c>
      <c r="J5" s="77"/>
      <c r="K5" s="67" t="s">
        <v>13</v>
      </c>
      <c r="L5" s="67" t="s">
        <v>14</v>
      </c>
      <c r="M5" s="86"/>
      <c r="N5" s="86"/>
      <c r="O5" s="77"/>
      <c r="P5" s="76"/>
      <c r="Q5" s="77"/>
      <c r="R5" s="77"/>
      <c r="S5" s="79"/>
      <c r="T5" s="32"/>
      <c r="U5" s="32"/>
      <c r="V5" s="77"/>
      <c r="W5" s="77"/>
    </row>
    <row r="6" spans="1:23" s="16" customFormat="1" ht="18" customHeight="1" x14ac:dyDescent="0.25">
      <c r="A6" s="4">
        <v>1</v>
      </c>
      <c r="B6" s="56" t="s">
        <v>106</v>
      </c>
      <c r="C6" s="10" t="s">
        <v>143</v>
      </c>
      <c r="D6" s="57" t="s">
        <v>48</v>
      </c>
      <c r="E6" s="58">
        <v>864811037150484</v>
      </c>
      <c r="F6" s="57" t="s">
        <v>97</v>
      </c>
      <c r="G6" s="57" t="s">
        <v>69</v>
      </c>
      <c r="H6" s="57"/>
      <c r="I6" s="59" t="s">
        <v>138</v>
      </c>
      <c r="J6" s="59" t="s">
        <v>140</v>
      </c>
      <c r="K6" s="59" t="s">
        <v>128</v>
      </c>
      <c r="L6" s="1" t="s">
        <v>114</v>
      </c>
      <c r="M6" s="59" t="s">
        <v>141</v>
      </c>
      <c r="N6" s="61"/>
      <c r="O6" s="59" t="s">
        <v>82</v>
      </c>
      <c r="P6" s="59" t="s">
        <v>75</v>
      </c>
      <c r="Q6" s="3" t="s">
        <v>20</v>
      </c>
      <c r="R6" s="57" t="s">
        <v>25</v>
      </c>
      <c r="S6" s="4"/>
      <c r="T6" s="32"/>
      <c r="U6" s="66"/>
      <c r="V6" s="70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106</v>
      </c>
      <c r="C7" s="10" t="s">
        <v>143</v>
      </c>
      <c r="D7" s="57" t="s">
        <v>48</v>
      </c>
      <c r="E7" s="58">
        <v>864811037143620</v>
      </c>
      <c r="F7" s="69"/>
      <c r="G7" s="57" t="s">
        <v>69</v>
      </c>
      <c r="H7" s="1"/>
      <c r="I7" s="1" t="s">
        <v>122</v>
      </c>
      <c r="J7" s="1"/>
      <c r="K7" s="1" t="s">
        <v>114</v>
      </c>
      <c r="L7" s="1"/>
      <c r="M7" s="1" t="s">
        <v>139</v>
      </c>
      <c r="N7" s="3"/>
      <c r="O7" s="1" t="s">
        <v>82</v>
      </c>
      <c r="P7" s="1" t="s">
        <v>75</v>
      </c>
      <c r="Q7" s="4" t="s">
        <v>20</v>
      </c>
      <c r="R7" s="11" t="s">
        <v>25</v>
      </c>
      <c r="S7" s="4"/>
      <c r="T7" s="32"/>
      <c r="U7" s="66"/>
      <c r="V7" s="71"/>
      <c r="W7" s="4" t="s">
        <v>36</v>
      </c>
    </row>
    <row r="8" spans="1:23" s="16" customFormat="1" ht="18" customHeight="1" x14ac:dyDescent="0.25">
      <c r="A8" s="4">
        <v>3</v>
      </c>
      <c r="B8" s="56" t="s">
        <v>106</v>
      </c>
      <c r="C8" s="10" t="s">
        <v>143</v>
      </c>
      <c r="D8" s="57" t="s">
        <v>48</v>
      </c>
      <c r="E8" s="58">
        <v>861694031742982</v>
      </c>
      <c r="F8" s="69"/>
      <c r="G8" s="57" t="s">
        <v>69</v>
      </c>
      <c r="H8" s="2"/>
      <c r="I8" s="2" t="s">
        <v>126</v>
      </c>
      <c r="J8" s="1"/>
      <c r="K8" s="1" t="s">
        <v>127</v>
      </c>
      <c r="L8" s="1" t="s">
        <v>114</v>
      </c>
      <c r="M8" s="59" t="s">
        <v>39</v>
      </c>
      <c r="N8" s="1"/>
      <c r="O8" s="59" t="s">
        <v>82</v>
      </c>
      <c r="P8" s="59" t="s">
        <v>75</v>
      </c>
      <c r="Q8" s="3" t="s">
        <v>20</v>
      </c>
      <c r="R8" s="57" t="s">
        <v>25</v>
      </c>
      <c r="S8" s="4"/>
      <c r="T8" s="32"/>
      <c r="U8" s="66"/>
      <c r="V8" s="71"/>
      <c r="W8" s="4" t="s">
        <v>22</v>
      </c>
    </row>
    <row r="9" spans="1:23" s="16" customFormat="1" ht="18" customHeight="1" x14ac:dyDescent="0.25">
      <c r="A9" s="4">
        <v>4</v>
      </c>
      <c r="B9" s="56" t="s">
        <v>106</v>
      </c>
      <c r="C9" s="10" t="s">
        <v>143</v>
      </c>
      <c r="D9" s="57" t="s">
        <v>48</v>
      </c>
      <c r="E9" s="58">
        <v>862631039264535</v>
      </c>
      <c r="F9" s="69"/>
      <c r="G9" s="57" t="s">
        <v>69</v>
      </c>
      <c r="H9" s="2"/>
      <c r="I9" s="2" t="s">
        <v>121</v>
      </c>
      <c r="J9" s="1"/>
      <c r="K9" s="1" t="s">
        <v>128</v>
      </c>
      <c r="L9" s="1" t="s">
        <v>114</v>
      </c>
      <c r="M9" s="59" t="s">
        <v>39</v>
      </c>
      <c r="N9" s="1"/>
      <c r="O9" s="59" t="s">
        <v>82</v>
      </c>
      <c r="P9" s="59" t="s">
        <v>75</v>
      </c>
      <c r="Q9" s="3" t="s">
        <v>20</v>
      </c>
      <c r="R9" s="57" t="s">
        <v>25</v>
      </c>
      <c r="S9" s="4"/>
      <c r="T9" s="66"/>
      <c r="U9" s="66"/>
      <c r="V9" s="71"/>
      <c r="W9" s="4" t="s">
        <v>60</v>
      </c>
    </row>
    <row r="10" spans="1:23" s="16" customFormat="1" ht="18" customHeight="1" x14ac:dyDescent="0.25">
      <c r="A10" s="4">
        <v>5</v>
      </c>
      <c r="B10" s="56" t="s">
        <v>106</v>
      </c>
      <c r="C10" s="10" t="s">
        <v>143</v>
      </c>
      <c r="D10" s="57" t="s">
        <v>48</v>
      </c>
      <c r="E10" s="58">
        <v>864811037157570</v>
      </c>
      <c r="F10" s="69"/>
      <c r="G10" s="57" t="s">
        <v>69</v>
      </c>
      <c r="H10" s="2"/>
      <c r="I10" s="2" t="s">
        <v>121</v>
      </c>
      <c r="J10" s="1" t="s">
        <v>136</v>
      </c>
      <c r="K10" s="1" t="s">
        <v>128</v>
      </c>
      <c r="L10" s="1" t="s">
        <v>114</v>
      </c>
      <c r="M10" s="1" t="s">
        <v>137</v>
      </c>
      <c r="N10" s="13">
        <v>10000</v>
      </c>
      <c r="O10" s="1" t="s">
        <v>82</v>
      </c>
      <c r="P10" s="1" t="s">
        <v>75</v>
      </c>
      <c r="Q10" s="3" t="s">
        <v>19</v>
      </c>
      <c r="R10" s="11" t="s">
        <v>32</v>
      </c>
      <c r="S10" s="4"/>
      <c r="T10" s="66"/>
      <c r="U10" s="66"/>
      <c r="V10" s="71"/>
      <c r="W10" s="4" t="s">
        <v>32</v>
      </c>
    </row>
    <row r="11" spans="1:23" s="16" customFormat="1" ht="18" customHeight="1" x14ac:dyDescent="0.25">
      <c r="A11" s="4">
        <v>6</v>
      </c>
      <c r="B11" s="56" t="s">
        <v>106</v>
      </c>
      <c r="C11" s="10" t="s">
        <v>143</v>
      </c>
      <c r="D11" s="57" t="s">
        <v>48</v>
      </c>
      <c r="E11" s="58">
        <v>862631038279046</v>
      </c>
      <c r="F11" s="57" t="s">
        <v>97</v>
      </c>
      <c r="G11" s="57" t="s">
        <v>69</v>
      </c>
      <c r="H11" s="2"/>
      <c r="I11" s="2" t="s">
        <v>115</v>
      </c>
      <c r="J11" s="1" t="s">
        <v>116</v>
      </c>
      <c r="K11" s="1" t="s">
        <v>114</v>
      </c>
      <c r="L11" s="1"/>
      <c r="M11" s="1" t="s">
        <v>117</v>
      </c>
      <c r="N11" s="1"/>
      <c r="O11" s="1" t="s">
        <v>82</v>
      </c>
      <c r="P11" s="1" t="s">
        <v>75</v>
      </c>
      <c r="Q11" s="3" t="s">
        <v>20</v>
      </c>
      <c r="R11" s="11" t="s">
        <v>24</v>
      </c>
      <c r="S11" s="4"/>
      <c r="T11" s="66"/>
      <c r="U11" s="66"/>
      <c r="V11" s="71"/>
      <c r="W11" s="4" t="s">
        <v>31</v>
      </c>
    </row>
    <row r="12" spans="1:23" s="16" customFormat="1" ht="18" customHeight="1" x14ac:dyDescent="0.25">
      <c r="A12" s="4">
        <v>7</v>
      </c>
      <c r="B12" s="56" t="s">
        <v>106</v>
      </c>
      <c r="C12" s="10" t="s">
        <v>143</v>
      </c>
      <c r="D12" s="57" t="s">
        <v>48</v>
      </c>
      <c r="E12" s="58">
        <v>862631034746056</v>
      </c>
      <c r="F12" s="69"/>
      <c r="G12" s="57" t="s">
        <v>69</v>
      </c>
      <c r="H12" s="1"/>
      <c r="I12" s="1" t="s">
        <v>112</v>
      </c>
      <c r="J12" s="1"/>
      <c r="K12" s="1" t="s">
        <v>114</v>
      </c>
      <c r="L12" s="1"/>
      <c r="M12" s="1" t="s">
        <v>139</v>
      </c>
      <c r="N12" s="1"/>
      <c r="O12" s="1" t="s">
        <v>82</v>
      </c>
      <c r="P12" s="1" t="s">
        <v>75</v>
      </c>
      <c r="Q12" s="4" t="s">
        <v>20</v>
      </c>
      <c r="R12" s="11" t="s">
        <v>25</v>
      </c>
      <c r="S12" s="4"/>
      <c r="T12" s="66"/>
      <c r="U12" s="66"/>
      <c r="V12" s="70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6"/>
      <c r="U13" s="66"/>
      <c r="V13" s="71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6"/>
      <c r="U14" s="66"/>
      <c r="V14" s="71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66"/>
      <c r="U15" s="18"/>
      <c r="V15" s="71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66"/>
      <c r="U16" s="18"/>
      <c r="V16" s="72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66"/>
      <c r="U17" s="18"/>
      <c r="V17" s="66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6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8"/>
      <c r="V19" s="67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8"/>
      <c r="V20" s="11" t="s">
        <v>18</v>
      </c>
      <c r="W20" s="11">
        <f>COUNTIF($Q$6:$Q$105,"PM")</f>
        <v>6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8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8"/>
      <c r="V25" s="67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 t="s">
        <v>129</v>
      </c>
      <c r="L27" s="11"/>
      <c r="M27" s="11"/>
      <c r="N27" s="11"/>
      <c r="O27" s="11"/>
      <c r="P27" s="11"/>
      <c r="Q27" s="4"/>
      <c r="R27" s="11"/>
      <c r="S27" s="4"/>
      <c r="T27" s="66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8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8"/>
      <c r="V35" s="4" t="s">
        <v>39</v>
      </c>
      <c r="W35" s="11">
        <f>COUNTIF($R$6:$R$51,"*NCFW*")</f>
        <v>5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8"/>
      <c r="V37" s="22" t="s">
        <v>34</v>
      </c>
      <c r="W37" s="11">
        <f>SUM(W26:W36)</f>
        <v>7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67" t="s">
        <v>3</v>
      </c>
      <c r="W44" s="67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7</v>
      </c>
    </row>
    <row r="50" spans="1:23" ht="18" customHeight="1" x14ac:dyDescent="0.25">
      <c r="A50" s="36">
        <v>45</v>
      </c>
      <c r="B50" s="37"/>
      <c r="C50" s="37"/>
      <c r="D50" s="68"/>
      <c r="E50" s="38"/>
      <c r="F50" s="68"/>
      <c r="G50" s="6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8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3" t="s">
        <v>65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4"/>
      <c r="W57" s="74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5"/>
      <c r="W58" s="75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F1" zoomScale="55" zoomScaleNormal="55" workbookViewId="0">
      <selection activeCell="M34" sqref="M34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80" t="s">
        <v>96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10</v>
      </c>
      <c r="B2" s="82"/>
      <c r="C2" s="82"/>
      <c r="D2" s="82"/>
      <c r="E2" s="83" t="s">
        <v>68</v>
      </c>
      <c r="F2" s="83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12</v>
      </c>
      <c r="L4" s="77"/>
      <c r="M4" s="85" t="s">
        <v>43</v>
      </c>
      <c r="N4" s="85" t="s">
        <v>11</v>
      </c>
      <c r="O4" s="77" t="s">
        <v>8</v>
      </c>
      <c r="P4" s="76" t="s">
        <v>15</v>
      </c>
      <c r="Q4" s="77" t="s">
        <v>40</v>
      </c>
      <c r="R4" s="77" t="s">
        <v>62</v>
      </c>
      <c r="S4" s="78" t="s">
        <v>66</v>
      </c>
      <c r="T4" s="32"/>
      <c r="U4" s="32"/>
      <c r="V4" s="77" t="s">
        <v>40</v>
      </c>
      <c r="W4" s="77" t="s">
        <v>62</v>
      </c>
    </row>
    <row r="5" spans="1:23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7"/>
      <c r="K5" s="5" t="s">
        <v>13</v>
      </c>
      <c r="L5" s="5" t="s">
        <v>14</v>
      </c>
      <c r="M5" s="86"/>
      <c r="N5" s="86"/>
      <c r="O5" s="77"/>
      <c r="P5" s="76"/>
      <c r="Q5" s="77"/>
      <c r="R5" s="77"/>
      <c r="S5" s="79"/>
      <c r="T5" s="32"/>
      <c r="U5" s="32"/>
      <c r="V5" s="77"/>
      <c r="W5" s="77"/>
    </row>
    <row r="6" spans="1:23" s="16" customFormat="1" ht="18" customHeight="1" x14ac:dyDescent="0.25">
      <c r="A6" s="4">
        <v>1</v>
      </c>
      <c r="B6" s="56" t="s">
        <v>71</v>
      </c>
      <c r="C6" s="56" t="s">
        <v>94</v>
      </c>
      <c r="D6" s="57" t="s">
        <v>45</v>
      </c>
      <c r="E6" s="58">
        <v>868183034731294</v>
      </c>
      <c r="F6" s="57"/>
      <c r="G6" s="57" t="s">
        <v>70</v>
      </c>
      <c r="H6" s="57" t="s">
        <v>91</v>
      </c>
      <c r="I6" s="59" t="s">
        <v>80</v>
      </c>
      <c r="J6" s="59" t="s">
        <v>79</v>
      </c>
      <c r="K6" s="62"/>
      <c r="L6" s="59" t="s">
        <v>81</v>
      </c>
      <c r="M6" s="59" t="s">
        <v>39</v>
      </c>
      <c r="N6" s="61" t="s">
        <v>95</v>
      </c>
      <c r="O6" s="59" t="s">
        <v>82</v>
      </c>
      <c r="P6" s="59" t="s">
        <v>75</v>
      </c>
      <c r="Q6" s="3" t="s">
        <v>20</v>
      </c>
      <c r="R6" s="57" t="s">
        <v>25</v>
      </c>
      <c r="S6" s="4"/>
      <c r="T6" s="32"/>
      <c r="U6" s="34"/>
      <c r="V6" s="70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71</v>
      </c>
      <c r="C7" s="56" t="s">
        <v>94</v>
      </c>
      <c r="D7" s="57" t="s">
        <v>45</v>
      </c>
      <c r="E7" s="58">
        <v>867857039897108</v>
      </c>
      <c r="F7" s="57"/>
      <c r="G7" s="57" t="s">
        <v>70</v>
      </c>
      <c r="H7" s="57"/>
      <c r="I7" s="59" t="s">
        <v>77</v>
      </c>
      <c r="J7" s="59" t="s">
        <v>78</v>
      </c>
      <c r="K7" s="1" t="s">
        <v>76</v>
      </c>
      <c r="L7" s="62" t="s">
        <v>81</v>
      </c>
      <c r="M7" s="59" t="s">
        <v>92</v>
      </c>
      <c r="N7" s="61" t="s">
        <v>95</v>
      </c>
      <c r="O7" s="59" t="s">
        <v>82</v>
      </c>
      <c r="P7" s="59" t="s">
        <v>75</v>
      </c>
      <c r="Q7" s="3" t="s">
        <v>20</v>
      </c>
      <c r="R7" s="62" t="s">
        <v>93</v>
      </c>
      <c r="S7" s="4"/>
      <c r="T7" s="32"/>
      <c r="U7" s="34"/>
      <c r="V7" s="71"/>
      <c r="W7" s="4" t="s">
        <v>36</v>
      </c>
    </row>
    <row r="8" spans="1:23" s="16" customFormat="1" ht="18" customHeight="1" x14ac:dyDescent="0.25">
      <c r="A8" s="4">
        <v>3</v>
      </c>
      <c r="B8" s="56" t="s">
        <v>106</v>
      </c>
      <c r="C8" s="10" t="s">
        <v>143</v>
      </c>
      <c r="D8" s="57" t="s">
        <v>45</v>
      </c>
      <c r="E8" s="58">
        <v>868183035899066</v>
      </c>
      <c r="F8" s="57" t="s">
        <v>97</v>
      </c>
      <c r="G8" s="57" t="s">
        <v>70</v>
      </c>
      <c r="H8" s="57"/>
      <c r="I8" s="59" t="s">
        <v>112</v>
      </c>
      <c r="J8" s="59" t="s">
        <v>125</v>
      </c>
      <c r="K8" s="60" t="s">
        <v>111</v>
      </c>
      <c r="L8" s="1" t="s">
        <v>113</v>
      </c>
      <c r="M8" s="1" t="s">
        <v>142</v>
      </c>
      <c r="N8" s="61"/>
      <c r="O8" s="1" t="s">
        <v>82</v>
      </c>
      <c r="P8" s="1" t="s">
        <v>75</v>
      </c>
      <c r="Q8" s="3" t="s">
        <v>20</v>
      </c>
      <c r="R8" s="11" t="s">
        <v>25</v>
      </c>
      <c r="S8" s="4"/>
      <c r="T8" s="32"/>
      <c r="U8" s="34"/>
      <c r="V8" s="71"/>
      <c r="W8" s="4" t="s">
        <v>22</v>
      </c>
    </row>
    <row r="9" spans="1:23" s="16" customFormat="1" ht="18" customHeight="1" x14ac:dyDescent="0.25">
      <c r="A9" s="4">
        <v>4</v>
      </c>
      <c r="B9" s="56" t="s">
        <v>106</v>
      </c>
      <c r="C9" s="10" t="s">
        <v>143</v>
      </c>
      <c r="D9" s="57" t="s">
        <v>45</v>
      </c>
      <c r="E9" s="58">
        <v>868183034741590</v>
      </c>
      <c r="F9" s="57" t="s">
        <v>97</v>
      </c>
      <c r="G9" s="57" t="s">
        <v>69</v>
      </c>
      <c r="H9" s="2"/>
      <c r="I9" s="59" t="s">
        <v>120</v>
      </c>
      <c r="J9" s="1" t="s">
        <v>123</v>
      </c>
      <c r="K9" s="59" t="s">
        <v>119</v>
      </c>
      <c r="L9" s="1" t="s">
        <v>113</v>
      </c>
      <c r="M9" s="59" t="s">
        <v>92</v>
      </c>
      <c r="N9" s="59"/>
      <c r="O9" s="59" t="s">
        <v>82</v>
      </c>
      <c r="P9" s="59" t="s">
        <v>75</v>
      </c>
      <c r="Q9" s="3" t="s">
        <v>20</v>
      </c>
      <c r="R9" s="62" t="s">
        <v>93</v>
      </c>
      <c r="S9" s="4"/>
      <c r="T9" s="34"/>
      <c r="U9" s="34"/>
      <c r="V9" s="71"/>
      <c r="W9" s="4" t="s">
        <v>60</v>
      </c>
    </row>
    <row r="10" spans="1:23" s="16" customFormat="1" ht="18" customHeight="1" x14ac:dyDescent="0.25">
      <c r="A10" s="4">
        <v>5</v>
      </c>
      <c r="B10" s="56" t="s">
        <v>106</v>
      </c>
      <c r="C10" s="10" t="s">
        <v>143</v>
      </c>
      <c r="D10" s="57" t="s">
        <v>45</v>
      </c>
      <c r="E10" s="58">
        <v>867857039893610</v>
      </c>
      <c r="F10" s="57" t="s">
        <v>97</v>
      </c>
      <c r="G10" s="57" t="s">
        <v>69</v>
      </c>
      <c r="H10" s="2" t="s">
        <v>124</v>
      </c>
      <c r="I10" s="2" t="s">
        <v>121</v>
      </c>
      <c r="J10" s="1" t="s">
        <v>123</v>
      </c>
      <c r="K10" s="1" t="s">
        <v>76</v>
      </c>
      <c r="L10" s="1" t="s">
        <v>113</v>
      </c>
      <c r="M10" s="59" t="s">
        <v>92</v>
      </c>
      <c r="N10" s="1"/>
      <c r="O10" s="1" t="s">
        <v>82</v>
      </c>
      <c r="P10" s="1" t="s">
        <v>75</v>
      </c>
      <c r="Q10" s="3" t="s">
        <v>20</v>
      </c>
      <c r="R10" s="11" t="s">
        <v>25</v>
      </c>
      <c r="S10" s="4"/>
      <c r="T10" s="34"/>
      <c r="U10" s="34"/>
      <c r="V10" s="71"/>
      <c r="W10" s="4" t="s">
        <v>32</v>
      </c>
    </row>
    <row r="11" spans="1:23" s="16" customFormat="1" ht="18" customHeight="1" x14ac:dyDescent="0.25">
      <c r="A11" s="4">
        <v>6</v>
      </c>
      <c r="B11" s="56" t="s">
        <v>106</v>
      </c>
      <c r="C11" s="10" t="s">
        <v>143</v>
      </c>
      <c r="D11" s="57" t="s">
        <v>45</v>
      </c>
      <c r="E11" s="58">
        <v>868183035926356</v>
      </c>
      <c r="F11" s="57" t="s">
        <v>97</v>
      </c>
      <c r="G11" s="57" t="s">
        <v>70</v>
      </c>
      <c r="H11" s="2"/>
      <c r="I11" s="2" t="s">
        <v>112</v>
      </c>
      <c r="J11" s="1"/>
      <c r="K11" s="1" t="s">
        <v>118</v>
      </c>
      <c r="L11" s="1" t="s">
        <v>113</v>
      </c>
      <c r="M11" s="1" t="s">
        <v>39</v>
      </c>
      <c r="N11" s="1"/>
      <c r="O11" s="1" t="s">
        <v>82</v>
      </c>
      <c r="P11" s="1" t="s">
        <v>75</v>
      </c>
      <c r="Q11" s="3" t="s">
        <v>20</v>
      </c>
      <c r="R11" s="11" t="s">
        <v>25</v>
      </c>
      <c r="S11" s="4"/>
      <c r="T11" s="34"/>
      <c r="U11" s="34"/>
      <c r="V11" s="71"/>
      <c r="W11" s="4" t="s">
        <v>31</v>
      </c>
    </row>
    <row r="12" spans="1:23" s="16" customFormat="1" ht="18" customHeight="1" x14ac:dyDescent="0.25">
      <c r="A12" s="4">
        <v>7</v>
      </c>
      <c r="B12" s="56" t="s">
        <v>71</v>
      </c>
      <c r="C12" s="56" t="s">
        <v>94</v>
      </c>
      <c r="D12" s="57" t="s">
        <v>47</v>
      </c>
      <c r="E12" s="58">
        <v>866192037788591</v>
      </c>
      <c r="F12" s="57"/>
      <c r="G12" s="57" t="s">
        <v>69</v>
      </c>
      <c r="H12" s="57"/>
      <c r="I12" s="59"/>
      <c r="J12" s="59" t="s">
        <v>72</v>
      </c>
      <c r="K12" s="62"/>
      <c r="L12" s="59"/>
      <c r="M12" s="59" t="s">
        <v>73</v>
      </c>
      <c r="N12" s="61"/>
      <c r="O12" s="59" t="s">
        <v>74</v>
      </c>
      <c r="P12" s="59" t="s">
        <v>75</v>
      </c>
      <c r="Q12" s="3" t="s">
        <v>19</v>
      </c>
      <c r="R12" s="57" t="s">
        <v>31</v>
      </c>
      <c r="S12" s="4"/>
      <c r="T12" s="34"/>
      <c r="U12" s="34"/>
      <c r="V12" s="70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 t="s">
        <v>71</v>
      </c>
      <c r="C13" s="56" t="s">
        <v>94</v>
      </c>
      <c r="D13" s="57" t="s">
        <v>47</v>
      </c>
      <c r="E13" s="58">
        <v>868345031033251</v>
      </c>
      <c r="F13" s="57"/>
      <c r="G13" s="57" t="s">
        <v>69</v>
      </c>
      <c r="H13" s="1"/>
      <c r="I13" s="59" t="s">
        <v>84</v>
      </c>
      <c r="J13" s="59" t="s">
        <v>89</v>
      </c>
      <c r="K13" s="62" t="s">
        <v>83</v>
      </c>
      <c r="L13" s="59" t="s">
        <v>90</v>
      </c>
      <c r="M13" s="59" t="s">
        <v>85</v>
      </c>
      <c r="N13" s="3"/>
      <c r="O13" s="59" t="s">
        <v>82</v>
      </c>
      <c r="P13" s="59" t="s">
        <v>75</v>
      </c>
      <c r="Q13" s="3" t="s">
        <v>86</v>
      </c>
      <c r="R13" s="62" t="s">
        <v>88</v>
      </c>
      <c r="S13" s="4" t="s">
        <v>87</v>
      </c>
      <c r="T13" s="34"/>
      <c r="U13" s="34"/>
      <c r="V13" s="71"/>
      <c r="W13" s="4" t="s">
        <v>38</v>
      </c>
    </row>
    <row r="14" spans="1:23" s="16" customFormat="1" ht="18" customHeight="1" x14ac:dyDescent="0.25">
      <c r="A14" s="4">
        <v>9</v>
      </c>
      <c r="B14" s="56" t="s">
        <v>98</v>
      </c>
      <c r="C14" s="56" t="s">
        <v>106</v>
      </c>
      <c r="D14" s="57" t="s">
        <v>47</v>
      </c>
      <c r="E14" s="58">
        <v>866050031810482</v>
      </c>
      <c r="F14" s="57" t="s">
        <v>97</v>
      </c>
      <c r="G14" s="57" t="s">
        <v>69</v>
      </c>
      <c r="H14" s="57"/>
      <c r="I14" s="59" t="s">
        <v>101</v>
      </c>
      <c r="J14" s="59" t="s">
        <v>99</v>
      </c>
      <c r="K14" s="60" t="s">
        <v>102</v>
      </c>
      <c r="L14" s="1"/>
      <c r="M14" s="1" t="s">
        <v>100</v>
      </c>
      <c r="N14" s="1"/>
      <c r="O14" s="1" t="s">
        <v>82</v>
      </c>
      <c r="P14" s="1" t="s">
        <v>75</v>
      </c>
      <c r="Q14" s="3" t="s">
        <v>19</v>
      </c>
      <c r="R14" s="11" t="s">
        <v>31</v>
      </c>
      <c r="S14" s="4" t="s">
        <v>87</v>
      </c>
      <c r="T14" s="34"/>
      <c r="U14" s="34"/>
      <c r="V14" s="71"/>
      <c r="W14" s="4" t="s">
        <v>37</v>
      </c>
    </row>
    <row r="15" spans="1:23" ht="18" customHeight="1" x14ac:dyDescent="0.25">
      <c r="A15" s="4">
        <v>10</v>
      </c>
      <c r="B15" s="56" t="s">
        <v>98</v>
      </c>
      <c r="C15" s="56" t="s">
        <v>106</v>
      </c>
      <c r="D15" s="57" t="s">
        <v>47</v>
      </c>
      <c r="E15" s="12">
        <v>868345031033251</v>
      </c>
      <c r="F15" s="11"/>
      <c r="G15" s="57" t="s">
        <v>69</v>
      </c>
      <c r="H15" s="2"/>
      <c r="I15" s="59" t="s">
        <v>84</v>
      </c>
      <c r="J15" s="1"/>
      <c r="K15" s="59" t="s">
        <v>90</v>
      </c>
      <c r="L15" s="1"/>
      <c r="M15" s="1" t="s">
        <v>104</v>
      </c>
      <c r="N15" s="1"/>
      <c r="O15" s="1" t="s">
        <v>82</v>
      </c>
      <c r="P15" s="1" t="s">
        <v>75</v>
      </c>
      <c r="Q15" s="3" t="s">
        <v>20</v>
      </c>
      <c r="R15" s="11" t="s">
        <v>26</v>
      </c>
      <c r="S15" s="4"/>
      <c r="T15" s="34"/>
      <c r="U15" s="18"/>
      <c r="V15" s="71"/>
      <c r="W15" s="4" t="s">
        <v>25</v>
      </c>
    </row>
    <row r="16" spans="1:23" ht="18" customHeight="1" x14ac:dyDescent="0.25">
      <c r="A16" s="4">
        <v>11</v>
      </c>
      <c r="B16" s="56" t="s">
        <v>98</v>
      </c>
      <c r="C16" s="56" t="s">
        <v>106</v>
      </c>
      <c r="D16" s="11" t="s">
        <v>47</v>
      </c>
      <c r="E16" s="12">
        <v>866192037750526</v>
      </c>
      <c r="F16" s="11" t="s">
        <v>97</v>
      </c>
      <c r="G16" s="11" t="s">
        <v>69</v>
      </c>
      <c r="H16" s="2"/>
      <c r="I16" s="2" t="s">
        <v>105</v>
      </c>
      <c r="J16" s="1" t="s">
        <v>29</v>
      </c>
      <c r="K16" s="1" t="s">
        <v>103</v>
      </c>
      <c r="L16" s="59" t="s">
        <v>90</v>
      </c>
      <c r="M16" s="1" t="s">
        <v>85</v>
      </c>
      <c r="N16" s="1"/>
      <c r="O16" s="1" t="s">
        <v>82</v>
      </c>
      <c r="P16" s="1" t="s">
        <v>75</v>
      </c>
      <c r="Q16" s="3" t="s">
        <v>20</v>
      </c>
      <c r="R16" s="11" t="s">
        <v>25</v>
      </c>
      <c r="S16" s="4" t="s">
        <v>87</v>
      </c>
      <c r="T16" s="34"/>
      <c r="U16" s="18"/>
      <c r="V16" s="72"/>
      <c r="W16" s="4" t="s">
        <v>26</v>
      </c>
    </row>
    <row r="17" spans="1:23" ht="18" customHeight="1" x14ac:dyDescent="0.25">
      <c r="A17" s="4">
        <v>12</v>
      </c>
      <c r="B17" s="56" t="s">
        <v>106</v>
      </c>
      <c r="C17" s="10" t="s">
        <v>143</v>
      </c>
      <c r="D17" s="57" t="s">
        <v>47</v>
      </c>
      <c r="E17" s="58">
        <v>869627031758279</v>
      </c>
      <c r="F17" s="57" t="s">
        <v>97</v>
      </c>
      <c r="G17" s="57" t="s">
        <v>69</v>
      </c>
      <c r="H17" s="2"/>
      <c r="I17" s="2" t="s">
        <v>108</v>
      </c>
      <c r="J17" s="1"/>
      <c r="K17" s="1" t="s">
        <v>107</v>
      </c>
      <c r="L17" s="1"/>
      <c r="M17" s="1" t="s">
        <v>135</v>
      </c>
      <c r="N17" s="1"/>
      <c r="O17" s="1" t="s">
        <v>82</v>
      </c>
      <c r="P17" s="1" t="s">
        <v>75</v>
      </c>
      <c r="Q17" s="3" t="s">
        <v>19</v>
      </c>
      <c r="R17" s="11" t="s">
        <v>31</v>
      </c>
      <c r="S17" s="4" t="s">
        <v>87</v>
      </c>
      <c r="T17" s="34"/>
      <c r="U17" s="18"/>
      <c r="V17" s="34"/>
      <c r="W17" s="19"/>
    </row>
    <row r="18" spans="1:23" ht="18" customHeight="1" x14ac:dyDescent="0.25">
      <c r="A18" s="4">
        <v>13</v>
      </c>
      <c r="B18" s="56" t="s">
        <v>106</v>
      </c>
      <c r="C18" s="10" t="s">
        <v>143</v>
      </c>
      <c r="D18" s="57" t="s">
        <v>47</v>
      </c>
      <c r="E18" s="58">
        <v>866192037824552</v>
      </c>
      <c r="F18" s="57" t="s">
        <v>97</v>
      </c>
      <c r="G18" s="57" t="s">
        <v>69</v>
      </c>
      <c r="H18" s="1"/>
      <c r="I18" s="1" t="s">
        <v>110</v>
      </c>
      <c r="J18" s="1" t="s">
        <v>109</v>
      </c>
      <c r="K18" s="1" t="s">
        <v>107</v>
      </c>
      <c r="L18" s="1"/>
      <c r="M18" s="1" t="s">
        <v>134</v>
      </c>
      <c r="N18" s="13">
        <v>10000</v>
      </c>
      <c r="O18" s="1" t="s">
        <v>82</v>
      </c>
      <c r="P18" s="1" t="s">
        <v>75</v>
      </c>
      <c r="Q18" s="4" t="s">
        <v>19</v>
      </c>
      <c r="R18" s="11" t="s">
        <v>31</v>
      </c>
      <c r="S18" s="4" t="s">
        <v>87</v>
      </c>
      <c r="T18" s="34"/>
      <c r="U18" s="18"/>
      <c r="V18" s="18"/>
      <c r="W18" s="20"/>
    </row>
    <row r="19" spans="1:23" ht="18" customHeight="1" x14ac:dyDescent="0.25">
      <c r="A19" s="4">
        <v>14</v>
      </c>
      <c r="B19" s="56" t="s">
        <v>106</v>
      </c>
      <c r="C19" s="10" t="s">
        <v>143</v>
      </c>
      <c r="D19" s="57" t="s">
        <v>47</v>
      </c>
      <c r="E19" s="58">
        <v>864811039119703</v>
      </c>
      <c r="F19" s="57" t="s">
        <v>97</v>
      </c>
      <c r="G19" s="57" t="s">
        <v>69</v>
      </c>
      <c r="H19" s="17"/>
      <c r="I19" s="17"/>
      <c r="J19" s="59" t="s">
        <v>89</v>
      </c>
      <c r="K19" s="17" t="s">
        <v>102</v>
      </c>
      <c r="L19" s="1"/>
      <c r="M19" s="1" t="s">
        <v>133</v>
      </c>
      <c r="N19" s="17"/>
      <c r="O19" s="1" t="s">
        <v>82</v>
      </c>
      <c r="P19" s="1" t="s">
        <v>75</v>
      </c>
      <c r="Q19" s="4" t="s">
        <v>86</v>
      </c>
      <c r="R19" s="11" t="s">
        <v>38</v>
      </c>
      <c r="S19" s="4" t="s">
        <v>87</v>
      </c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56" t="s">
        <v>106</v>
      </c>
      <c r="C20" s="10" t="s">
        <v>143</v>
      </c>
      <c r="D20" s="57" t="s">
        <v>47</v>
      </c>
      <c r="E20" s="58">
        <v>864811036968852</v>
      </c>
      <c r="F20" s="57" t="s">
        <v>97</v>
      </c>
      <c r="G20" s="57" t="s">
        <v>69</v>
      </c>
      <c r="H20" s="1"/>
      <c r="I20" s="1" t="s">
        <v>131</v>
      </c>
      <c r="J20" s="59" t="s">
        <v>89</v>
      </c>
      <c r="K20" s="1" t="s">
        <v>130</v>
      </c>
      <c r="L20" s="59" t="s">
        <v>90</v>
      </c>
      <c r="M20" s="1" t="s">
        <v>132</v>
      </c>
      <c r="N20" s="1"/>
      <c r="O20" s="1" t="s">
        <v>82</v>
      </c>
      <c r="P20" s="1" t="s">
        <v>75</v>
      </c>
      <c r="Q20" s="4" t="s">
        <v>86</v>
      </c>
      <c r="R20" s="11" t="s">
        <v>93</v>
      </c>
      <c r="S20" s="4" t="s">
        <v>87</v>
      </c>
      <c r="T20" s="34"/>
      <c r="U20" s="18"/>
      <c r="V20" s="11" t="s">
        <v>18</v>
      </c>
      <c r="W20" s="11">
        <f>COUNTIF($Q$6:$Q$105,"PM")</f>
        <v>14</v>
      </c>
    </row>
    <row r="21" spans="1:23" ht="18" customHeight="1" x14ac:dyDescent="0.25">
      <c r="A21" s="4">
        <v>16</v>
      </c>
      <c r="B21" s="56" t="s">
        <v>106</v>
      </c>
      <c r="C21" s="10" t="s">
        <v>143</v>
      </c>
      <c r="D21" s="57" t="s">
        <v>48</v>
      </c>
      <c r="E21" s="58">
        <v>864811037150484</v>
      </c>
      <c r="F21" s="57" t="s">
        <v>97</v>
      </c>
      <c r="G21" s="57" t="s">
        <v>69</v>
      </c>
      <c r="H21" s="57"/>
      <c r="I21" s="59" t="s">
        <v>138</v>
      </c>
      <c r="J21" s="59" t="s">
        <v>140</v>
      </c>
      <c r="K21" s="59" t="s">
        <v>128</v>
      </c>
      <c r="L21" s="1" t="s">
        <v>114</v>
      </c>
      <c r="M21" s="59" t="s">
        <v>141</v>
      </c>
      <c r="N21" s="61"/>
      <c r="O21" s="59" t="s">
        <v>82</v>
      </c>
      <c r="P21" s="59" t="s">
        <v>75</v>
      </c>
      <c r="Q21" s="3" t="s">
        <v>20</v>
      </c>
      <c r="R21" s="57" t="s">
        <v>25</v>
      </c>
      <c r="S21" s="4"/>
      <c r="T21" s="34"/>
      <c r="U21" s="18"/>
      <c r="V21" s="11" t="s">
        <v>58</v>
      </c>
      <c r="W21" s="11">
        <f>COUNTIF($Q$6:$Q$105,"PC")</f>
        <v>5</v>
      </c>
    </row>
    <row r="22" spans="1:23" ht="18" customHeight="1" x14ac:dyDescent="0.25">
      <c r="A22" s="4">
        <v>17</v>
      </c>
      <c r="B22" s="56" t="s">
        <v>106</v>
      </c>
      <c r="C22" s="10" t="s">
        <v>143</v>
      </c>
      <c r="D22" s="57" t="s">
        <v>48</v>
      </c>
      <c r="E22" s="58">
        <v>864811037143620</v>
      </c>
      <c r="F22" s="69"/>
      <c r="G22" s="57" t="s">
        <v>69</v>
      </c>
      <c r="H22" s="1"/>
      <c r="I22" s="1" t="s">
        <v>122</v>
      </c>
      <c r="J22" s="1"/>
      <c r="K22" s="1" t="s">
        <v>114</v>
      </c>
      <c r="L22" s="1"/>
      <c r="M22" s="1" t="s">
        <v>139</v>
      </c>
      <c r="N22" s="3"/>
      <c r="O22" s="1" t="s">
        <v>82</v>
      </c>
      <c r="P22" s="1" t="s">
        <v>75</v>
      </c>
      <c r="Q22" s="4" t="s">
        <v>20</v>
      </c>
      <c r="R22" s="11" t="s">
        <v>25</v>
      </c>
      <c r="S22" s="4"/>
      <c r="T22" s="34"/>
      <c r="U22" s="18"/>
      <c r="V22" s="11" t="s">
        <v>59</v>
      </c>
      <c r="W22" s="11">
        <f>COUNTIF($Q$6:$Q$105,"PC+PM")</f>
        <v>3</v>
      </c>
    </row>
    <row r="23" spans="1:23" ht="18" customHeight="1" x14ac:dyDescent="0.25">
      <c r="A23" s="4">
        <v>18</v>
      </c>
      <c r="B23" s="56" t="s">
        <v>106</v>
      </c>
      <c r="C23" s="10" t="s">
        <v>143</v>
      </c>
      <c r="D23" s="57" t="s">
        <v>48</v>
      </c>
      <c r="E23" s="58">
        <v>861694031742982</v>
      </c>
      <c r="F23" s="69"/>
      <c r="G23" s="57" t="s">
        <v>69</v>
      </c>
      <c r="H23" s="2"/>
      <c r="I23" s="2" t="s">
        <v>126</v>
      </c>
      <c r="J23" s="1"/>
      <c r="K23" s="1" t="s">
        <v>127</v>
      </c>
      <c r="L23" s="1" t="s">
        <v>114</v>
      </c>
      <c r="M23" s="59" t="s">
        <v>39</v>
      </c>
      <c r="N23" s="1"/>
      <c r="O23" s="59" t="s">
        <v>82</v>
      </c>
      <c r="P23" s="59" t="s">
        <v>75</v>
      </c>
      <c r="Q23" s="3" t="s">
        <v>20</v>
      </c>
      <c r="R23" s="57" t="s">
        <v>25</v>
      </c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56" t="s">
        <v>106</v>
      </c>
      <c r="C24" s="10" t="s">
        <v>143</v>
      </c>
      <c r="D24" s="57" t="s">
        <v>48</v>
      </c>
      <c r="E24" s="58">
        <v>862631039264535</v>
      </c>
      <c r="F24" s="69"/>
      <c r="G24" s="57" t="s">
        <v>69</v>
      </c>
      <c r="H24" s="2"/>
      <c r="I24" s="2" t="s">
        <v>121</v>
      </c>
      <c r="J24" s="1"/>
      <c r="K24" s="1" t="s">
        <v>128</v>
      </c>
      <c r="L24" s="1" t="s">
        <v>114</v>
      </c>
      <c r="M24" s="59" t="s">
        <v>39</v>
      </c>
      <c r="N24" s="1"/>
      <c r="O24" s="59" t="s">
        <v>82</v>
      </c>
      <c r="P24" s="59" t="s">
        <v>75</v>
      </c>
      <c r="Q24" s="3" t="s">
        <v>20</v>
      </c>
      <c r="R24" s="57" t="s">
        <v>25</v>
      </c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56" t="s">
        <v>106</v>
      </c>
      <c r="C25" s="10" t="s">
        <v>143</v>
      </c>
      <c r="D25" s="57" t="s">
        <v>48</v>
      </c>
      <c r="E25" s="58">
        <v>864811037157570</v>
      </c>
      <c r="F25" s="69"/>
      <c r="G25" s="57" t="s">
        <v>69</v>
      </c>
      <c r="H25" s="2"/>
      <c r="I25" s="2" t="s">
        <v>121</v>
      </c>
      <c r="J25" s="1" t="s">
        <v>136</v>
      </c>
      <c r="K25" s="1" t="s">
        <v>128</v>
      </c>
      <c r="L25" s="1" t="s">
        <v>114</v>
      </c>
      <c r="M25" s="1" t="s">
        <v>137</v>
      </c>
      <c r="N25" s="13">
        <v>10000</v>
      </c>
      <c r="O25" s="1" t="s">
        <v>82</v>
      </c>
      <c r="P25" s="1" t="s">
        <v>75</v>
      </c>
      <c r="Q25" s="3" t="s">
        <v>19</v>
      </c>
      <c r="R25" s="11" t="s">
        <v>32</v>
      </c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56" t="s">
        <v>106</v>
      </c>
      <c r="C26" s="10" t="s">
        <v>143</v>
      </c>
      <c r="D26" s="57" t="s">
        <v>48</v>
      </c>
      <c r="E26" s="58">
        <v>862631038279046</v>
      </c>
      <c r="F26" s="57" t="s">
        <v>97</v>
      </c>
      <c r="G26" s="57" t="s">
        <v>69</v>
      </c>
      <c r="H26" s="2"/>
      <c r="I26" s="2" t="s">
        <v>115</v>
      </c>
      <c r="J26" s="1" t="s">
        <v>116</v>
      </c>
      <c r="K26" s="1" t="s">
        <v>114</v>
      </c>
      <c r="L26" s="1"/>
      <c r="M26" s="1" t="s">
        <v>117</v>
      </c>
      <c r="N26" s="1"/>
      <c r="O26" s="1" t="s">
        <v>82</v>
      </c>
      <c r="P26" s="1" t="s">
        <v>75</v>
      </c>
      <c r="Q26" s="3" t="s">
        <v>20</v>
      </c>
      <c r="R26" s="11" t="s">
        <v>24</v>
      </c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56" t="s">
        <v>106</v>
      </c>
      <c r="C27" s="10" t="s">
        <v>143</v>
      </c>
      <c r="D27" s="57" t="s">
        <v>48</v>
      </c>
      <c r="E27" s="58">
        <v>862631034746056</v>
      </c>
      <c r="F27" s="69"/>
      <c r="G27" s="57" t="s">
        <v>69</v>
      </c>
      <c r="H27" s="1"/>
      <c r="I27" s="1" t="s">
        <v>112</v>
      </c>
      <c r="J27" s="1"/>
      <c r="K27" s="1" t="s">
        <v>114</v>
      </c>
      <c r="L27" s="1"/>
      <c r="M27" s="1" t="s">
        <v>139</v>
      </c>
      <c r="N27" s="1"/>
      <c r="O27" s="1" t="s">
        <v>82</v>
      </c>
      <c r="P27" s="1" t="s">
        <v>75</v>
      </c>
      <c r="Q27" s="4" t="s">
        <v>20</v>
      </c>
      <c r="R27" s="11" t="s">
        <v>25</v>
      </c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5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4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14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1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26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6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9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7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3" t="s">
        <v>65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4"/>
      <c r="W57" s="74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5"/>
      <c r="W58" s="75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1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2020-04-01T09:56:16Z</dcterms:modified>
</cp:coreProperties>
</file>