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ngKyThuat\2. Baocaobaohanh\Nam2020\Thang10\02.XuLyBH\"/>
    </mc:Choice>
  </mc:AlternateContent>
  <bookViews>
    <workbookView xWindow="0" yWindow="0" windowWidth="28800" windowHeight="12435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<sst xmlns="http://schemas.openxmlformats.org/spreadsheetml/2006/main" count="792" uniqueCount="180">
  <si>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</si>
  <si>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</si>
  <si>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</si>
  <si>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</si>
  <si>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</si>
  <si>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</si>
  <si>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</si>
  <si>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</si>
  <si>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</si>
  <si>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</si>
  <si>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</si>
  <si>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</si>
  <si>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</si>
  <si>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</si>
  <si>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</si>
  <si>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</si>
  <si>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</si>
  <si>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</si>
  <si>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</si>
  <si>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</si>
  <si>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</si>
  <si>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</si>
  <si>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</si>
  <si>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</si>
  <si>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</si>
  <si>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</si>
  <si>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</si>
  <si>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</si>
  <si>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</si>
  <si>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</si>
  <si>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</si>
  <si>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</si>
  <si>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</si>
  <si>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</si>
  <si>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</si>
  <si>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</si>
  <si>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</si>
  <si>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</si>
  <si>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</si>
  <si>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</si>
  <si>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</si>
  <si>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</si>
  <si>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</si>
  <si>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</si>
  <si>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</si>
  <si>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</si>
  <si>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</si>
  <si>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</si>
  <si>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</si>
  <si>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</si>
  <si>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</si>
  <si>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</si>
  <si>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</si>
  <si>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</si>
  <si>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</si>
  <si>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</si>
  <si>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</si>
  <si>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</si>
  <si>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</si>
  <si>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</si>
  <si>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</si>
  <si>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</si>
  <si>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</si>
  <si>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</si>
  <si>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</si>
  <si>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</si>
  <si>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</si>
  <si>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</si>
  <si>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SE.3.00.---01.120617</t>
  </si>
  <si>
    <t>Thể</t>
  </si>
  <si>
    <t>203.162.69.18,16883</t>
  </si>
  <si>
    <t>VI.1.00.---01.180629</t>
  </si>
  <si>
    <t>VI.2.00.---21.200630</t>
  </si>
  <si>
    <t>BT</t>
  </si>
  <si>
    <t>PC+PM</t>
  </si>
  <si>
    <t>CS</t>
  </si>
  <si>
    <t>Thiết bị không nhận sim</t>
  </si>
  <si>
    <t>203.162.69.18,16882</t>
  </si>
  <si>
    <t>28/10/2020</t>
  </si>
  <si>
    <t>Sim</t>
  </si>
  <si>
    <t>Danh</t>
  </si>
  <si>
    <t>LK, NCFW</t>
  </si>
  <si>
    <t>203.162.69.57,20005</t>
  </si>
  <si>
    <t>LE.1.00.---04.181025</t>
  </si>
  <si>
    <t>LE.2.00.---28.200624</t>
  </si>
  <si>
    <t>Nâng cấp FW cho thiết bị</t>
  </si>
  <si>
    <t>Thiếu nắp sim</t>
  </si>
  <si>
    <t>LE.1.00.---01.180710</t>
  </si>
  <si>
    <t>Còn BH</t>
  </si>
  <si>
    <t>LE.1.00.---05.190404</t>
  </si>
  <si>
    <t>SF,NCFW</t>
  </si>
  <si>
    <t>LE.1.00.---06.191010</t>
  </si>
  <si>
    <t>LK,NCFW</t>
  </si>
  <si>
    <t>203.162.69.75,20675</t>
  </si>
  <si>
    <t>LE.1.00.---03.181025</t>
  </si>
  <si>
    <t>07/10/2020</t>
  </si>
  <si>
    <t>12/10/2020</t>
  </si>
  <si>
    <t>lock 203.162.69.18,16883</t>
  </si>
  <si>
    <t>SE.3.00.---01.120817</t>
  </si>
  <si>
    <t>SE.4.00.---06.200630</t>
  </si>
  <si>
    <t>lock 203.162.69.18,16884</t>
  </si>
  <si>
    <t>112.213.94.88,30003</t>
  </si>
  <si>
    <t>Thiết bi không chốt GPS</t>
  </si>
  <si>
    <t>SE.3.00.---02.180115</t>
  </si>
  <si>
    <t>Chỉnh lại anten GPS,M nâng cấp FW cho thiết bị</t>
  </si>
  <si>
    <t>Thiết bị hỏng led gps</t>
  </si>
  <si>
    <t>ID mới: 862846048293032</t>
  </si>
  <si>
    <t>lock 203.162.69.18,17880</t>
  </si>
  <si>
    <t>Hỏng module Sim800C</t>
  </si>
  <si>
    <t>Thay module sim, Nâng cấp khay sim + FW</t>
  </si>
  <si>
    <t>lock 112.213.94.88,31003</t>
  </si>
  <si>
    <t>Nâng cấp khay sim + FW</t>
  </si>
  <si>
    <t>Thiết bị có dấu hiệu độ ẩm cao, oxi hóa mạch</t>
  </si>
  <si>
    <t>112.213.94.88,31003</t>
  </si>
  <si>
    <t>Thiết bị lỗi module gsm do oxi hóa</t>
  </si>
  <si>
    <t>lock 112.213.94.88,31004</t>
  </si>
  <si>
    <t>Không chốt GPS do Anten</t>
  </si>
  <si>
    <t>Thay mới Anten, nâng cấp FW</t>
  </si>
  <si>
    <t>lock 203.162.69.75,20775</t>
  </si>
  <si>
    <t>Thiếu thiếc chân linh kiện</t>
  </si>
  <si>
    <t>Hàn lại linh kiện, nâng cấp FW</t>
  </si>
  <si>
    <t>112.213.84.111,30111</t>
  </si>
  <si>
    <t>Bung linh kiện</t>
  </si>
  <si>
    <t>Hỏng khay sim</t>
  </si>
  <si>
    <t>Thay khay sim, nâng cấp FW</t>
  </si>
  <si>
    <t>125.212.203.114,16161</t>
  </si>
  <si>
    <t>lock 203.162.69.57,20003</t>
  </si>
  <si>
    <t>Khởi động lại do mất cấu hình thiết bị</t>
  </si>
  <si>
    <t>Cấu hình lại thiết bị</t>
  </si>
  <si>
    <t>lock 203.162.69.18,17883</t>
  </si>
  <si>
    <t>Mất cấu hình thiết bị</t>
  </si>
  <si>
    <t>Thiết bị oxy hóa mạnh do ngấm nước, hỏng điot quá áp, cầu chì, tụ điện</t>
  </si>
  <si>
    <t>Thay cầu chì, diot quá áp, tụ điện</t>
  </si>
  <si>
    <t>lock 203.162.69.75,20375</t>
  </si>
  <si>
    <t>lock 203.162.69.57,20004</t>
  </si>
  <si>
    <t>lock 203.162.69.18,17884</t>
  </si>
  <si>
    <t>Hỏng diot quá áp, cầu chì</t>
  </si>
  <si>
    <t>Thay Diot quá áp, cầu chì, nâng cấp FW</t>
  </si>
  <si>
    <t>lock 112.213.94.88,31001</t>
  </si>
  <si>
    <t>Không lên GSM do mất kết nối với MCU</t>
  </si>
  <si>
    <t>Thiết đặt lại kết nối, Nâng cấp FW</t>
  </si>
  <si>
    <t>Khởi tạo lại thiết bị, nâng cấp fwq</t>
  </si>
  <si>
    <t>203.162.69.75,21175</t>
  </si>
  <si>
    <t>Lỗi khởi động thiết bị</t>
  </si>
  <si>
    <t>Thiết bị hỏng khay sim</t>
  </si>
  <si>
    <t>LE.1.00.---01.180405</t>
  </si>
  <si>
    <t>203.162.69.75,21475</t>
  </si>
  <si>
    <t>Thiết bị hỏng diode chống quá áp</t>
  </si>
  <si>
    <t>Thay diode chống quá áp, nâng cấp fw cho thiết bị</t>
  </si>
  <si>
    <t>NG,NCFW</t>
  </si>
  <si>
    <t>Taris SG</t>
  </si>
  <si>
    <t>LE.1.00.---01.180615</t>
  </si>
  <si>
    <t>:03.962.69.18,16&lt;86</t>
  </si>
  <si>
    <t>203.162.69.57,21001</t>
  </si>
  <si>
    <t>Thiết bị lỗi cấu hình</t>
  </si>
  <si>
    <t>203.162.69.75,21375</t>
  </si>
  <si>
    <t>Thiết bị lỗi GPS</t>
  </si>
  <si>
    <t>SE.3.00.---01.030317</t>
  </si>
  <si>
    <t>Thiết bị hỏng connector</t>
  </si>
  <si>
    <t>203.162.69.18,17880</t>
  </si>
  <si>
    <t>Thay connector, nâng cấp FW cho thiết bị</t>
  </si>
  <si>
    <t>203.162.69.75,20075</t>
  </si>
  <si>
    <t xml:space="preserve">W.1.00.---01.180320 </t>
  </si>
  <si>
    <t>VI.1.00.---01.170906</t>
  </si>
  <si>
    <t>203.162.69.18,16880</t>
  </si>
  <si>
    <t>Nâng cấp khay sim+FW</t>
  </si>
  <si>
    <t>W.1.00.---01.181101</t>
  </si>
  <si>
    <t>Thiết bị hỏng diode chống quá áp, foutl gps.gsm</t>
  </si>
  <si>
    <t>Không khắc phục được</t>
  </si>
  <si>
    <t>KS</t>
  </si>
  <si>
    <t>W.2.00.---21.200630</t>
  </si>
  <si>
    <t>203.162.69.18,16884</t>
  </si>
  <si>
    <t>W.1.00.---01.180629</t>
  </si>
  <si>
    <t>Thiết bị không thuộc diện bảo hành</t>
  </si>
  <si>
    <t>TB bán cho đại lý Ngọc Kim Anh</t>
  </si>
  <si>
    <t xml:space="preserve">W.1.00.---01.180115 </t>
  </si>
  <si>
    <t>203.162.69.75,20275</t>
  </si>
  <si>
    <t>SE.3.00.---01.150917</t>
  </si>
  <si>
    <t>Thiết bỊ lỗi module GSM</t>
  </si>
  <si>
    <t>203.162.69.18,16885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</si>
</sst>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/>
    </xf>
    <xf numFmtId="0" fontId="3" fillId="2" borderId="1" xfId="1" quotePrefix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L16" sqref="L1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4" t="s">
        <v>66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4.95" customHeight="1" x14ac:dyDescent="0.25">
      <c r="A2" s="115" t="s">
        <v>65</v>
      </c>
      <c r="B2" s="116"/>
      <c r="C2" s="116"/>
      <c r="D2" s="116"/>
      <c r="E2" s="117" t="s">
        <v>150</v>
      </c>
      <c r="F2" s="11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8" t="s">
        <v>0</v>
      </c>
      <c r="B4" s="119" t="s">
        <v>9</v>
      </c>
      <c r="C4" s="119"/>
      <c r="D4" s="119"/>
      <c r="E4" s="119"/>
      <c r="F4" s="119"/>
      <c r="G4" s="119"/>
      <c r="H4" s="119"/>
      <c r="I4" s="119"/>
      <c r="J4" s="119" t="s">
        <v>6</v>
      </c>
      <c r="K4" s="119" t="s">
        <v>11</v>
      </c>
      <c r="L4" s="119"/>
      <c r="M4" s="120" t="s">
        <v>42</v>
      </c>
      <c r="N4" s="120" t="s">
        <v>10</v>
      </c>
      <c r="O4" s="119" t="s">
        <v>8</v>
      </c>
      <c r="P4" s="128" t="s">
        <v>14</v>
      </c>
      <c r="Q4" s="119" t="s">
        <v>39</v>
      </c>
      <c r="R4" s="119" t="s">
        <v>61</v>
      </c>
      <c r="S4" s="129" t="s">
        <v>64</v>
      </c>
      <c r="T4" s="28"/>
      <c r="U4" s="28"/>
      <c r="V4" s="119" t="s">
        <v>39</v>
      </c>
      <c r="W4" s="119" t="s">
        <v>61</v>
      </c>
    </row>
    <row r="5" spans="1:23" ht="50.1" customHeight="1" x14ac:dyDescent="0.25">
      <c r="A5" s="11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19"/>
      <c r="K5" s="58" t="s">
        <v>12</v>
      </c>
      <c r="L5" s="58" t="s">
        <v>13</v>
      </c>
      <c r="M5" s="121"/>
      <c r="N5" s="121"/>
      <c r="O5" s="119"/>
      <c r="P5" s="128"/>
      <c r="Q5" s="119"/>
      <c r="R5" s="119"/>
      <c r="S5" s="130"/>
      <c r="T5" s="28"/>
      <c r="U5" s="28"/>
      <c r="V5" s="119"/>
      <c r="W5" s="119"/>
    </row>
    <row r="6" spans="1:23" s="14" customFormat="1" ht="18" customHeight="1" x14ac:dyDescent="0.25">
      <c r="A6" s="4">
        <v>1</v>
      </c>
      <c r="B6" s="83" t="s">
        <v>95</v>
      </c>
      <c r="C6" s="83" t="s">
        <v>96</v>
      </c>
      <c r="D6" s="51" t="s">
        <v>47</v>
      </c>
      <c r="E6" s="52">
        <v>863586034525430</v>
      </c>
      <c r="F6" s="69"/>
      <c r="G6" s="51" t="s">
        <v>67</v>
      </c>
      <c r="H6" s="69"/>
      <c r="I6" s="60" t="s">
        <v>97</v>
      </c>
      <c r="J6" s="53"/>
      <c r="K6" s="53" t="s">
        <v>98</v>
      </c>
      <c r="L6" s="56" t="s">
        <v>99</v>
      </c>
      <c r="M6" s="53" t="s">
        <v>38</v>
      </c>
      <c r="N6" s="55"/>
      <c r="O6" s="53" t="s">
        <v>73</v>
      </c>
      <c r="P6" s="53" t="s">
        <v>80</v>
      </c>
      <c r="Q6" s="3" t="s">
        <v>19</v>
      </c>
      <c r="R6" s="51" t="s">
        <v>24</v>
      </c>
      <c r="S6" s="4"/>
      <c r="T6" s="28"/>
      <c r="U6" s="68"/>
      <c r="V6" s="12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3" t="s">
        <v>95</v>
      </c>
      <c r="C7" s="83" t="s">
        <v>96</v>
      </c>
      <c r="D7" s="51" t="s">
        <v>47</v>
      </c>
      <c r="E7" s="52">
        <v>864811037280240</v>
      </c>
      <c r="F7" s="51"/>
      <c r="G7" s="51" t="s">
        <v>67</v>
      </c>
      <c r="H7" s="69"/>
      <c r="I7" s="60" t="s">
        <v>100</v>
      </c>
      <c r="J7" s="53"/>
      <c r="K7" s="1" t="s">
        <v>68</v>
      </c>
      <c r="L7" s="56" t="s">
        <v>99</v>
      </c>
      <c r="M7" s="53" t="s">
        <v>38</v>
      </c>
      <c r="N7" s="55"/>
      <c r="O7" s="53" t="s">
        <v>73</v>
      </c>
      <c r="P7" s="53" t="s">
        <v>80</v>
      </c>
      <c r="Q7" s="3" t="s">
        <v>19</v>
      </c>
      <c r="R7" s="51" t="s">
        <v>24</v>
      </c>
      <c r="S7" s="4"/>
      <c r="T7" s="28"/>
      <c r="U7" s="68"/>
      <c r="V7" s="123"/>
      <c r="W7" s="4" t="s">
        <v>35</v>
      </c>
    </row>
    <row r="8" spans="1:23" s="14" customFormat="1" ht="18" customHeight="1" x14ac:dyDescent="0.25">
      <c r="A8" s="4">
        <v>3</v>
      </c>
      <c r="B8" s="83" t="s">
        <v>78</v>
      </c>
      <c r="C8" s="83"/>
      <c r="D8" s="51" t="s">
        <v>47</v>
      </c>
      <c r="E8" s="52">
        <v>862631034714401</v>
      </c>
      <c r="F8" s="69"/>
      <c r="G8" s="51" t="s">
        <v>67</v>
      </c>
      <c r="H8" s="51"/>
      <c r="I8" s="60" t="s">
        <v>171</v>
      </c>
      <c r="J8" s="53" t="s">
        <v>178</v>
      </c>
      <c r="K8" s="56" t="s">
        <v>177</v>
      </c>
      <c r="L8" s="53" t="s">
        <v>99</v>
      </c>
      <c r="M8" s="53"/>
      <c r="N8" s="55"/>
      <c r="O8" s="53"/>
      <c r="P8" s="53"/>
      <c r="Q8" s="3"/>
      <c r="R8" s="51"/>
      <c r="S8" s="4"/>
      <c r="T8" s="28"/>
      <c r="U8" s="68"/>
      <c r="V8" s="123"/>
      <c r="W8" s="4" t="s">
        <v>21</v>
      </c>
    </row>
    <row r="9" spans="1:23" s="14" customFormat="1" ht="18" customHeight="1" x14ac:dyDescent="0.25">
      <c r="A9" s="4">
        <v>4</v>
      </c>
      <c r="B9" s="83" t="s">
        <v>78</v>
      </c>
      <c r="C9" s="83"/>
      <c r="D9" s="51" t="s">
        <v>47</v>
      </c>
      <c r="E9" s="52">
        <v>868345035591205</v>
      </c>
      <c r="F9" s="69"/>
      <c r="G9" s="51" t="s">
        <v>67</v>
      </c>
      <c r="H9" s="51"/>
      <c r="I9" s="60" t="s">
        <v>179</v>
      </c>
      <c r="J9" s="53"/>
      <c r="K9" s="56" t="s">
        <v>103</v>
      </c>
      <c r="L9" s="53" t="s">
        <v>99</v>
      </c>
      <c r="M9" s="53"/>
      <c r="N9" s="55"/>
      <c r="O9" s="53"/>
      <c r="P9" s="53"/>
      <c r="Q9" s="3"/>
      <c r="R9" s="51"/>
      <c r="S9" s="4"/>
      <c r="T9" s="68"/>
      <c r="U9" s="68"/>
      <c r="V9" s="123"/>
      <c r="W9" s="4" t="s">
        <v>59</v>
      </c>
    </row>
    <row r="10" spans="1:23" s="14" customFormat="1" ht="18" customHeight="1" x14ac:dyDescent="0.25">
      <c r="A10" s="4">
        <v>5</v>
      </c>
      <c r="B10" s="83" t="s">
        <v>78</v>
      </c>
      <c r="C10" s="83"/>
      <c r="D10" s="51" t="s">
        <v>47</v>
      </c>
      <c r="E10" s="52">
        <v>862631034747989</v>
      </c>
      <c r="F10" s="69"/>
      <c r="G10" s="51" t="s">
        <v>67</v>
      </c>
      <c r="H10" s="69"/>
      <c r="I10" s="53" t="s">
        <v>101</v>
      </c>
      <c r="J10" s="53" t="s">
        <v>102</v>
      </c>
      <c r="K10" s="56" t="s">
        <v>103</v>
      </c>
      <c r="L10" s="56" t="s">
        <v>99</v>
      </c>
      <c r="M10" s="53" t="s">
        <v>104</v>
      </c>
      <c r="N10" s="55"/>
      <c r="O10" s="53" t="s">
        <v>73</v>
      </c>
      <c r="P10" s="53" t="s">
        <v>69</v>
      </c>
      <c r="Q10" s="3" t="s">
        <v>74</v>
      </c>
      <c r="R10" s="51" t="s">
        <v>92</v>
      </c>
      <c r="S10" s="4"/>
      <c r="T10" s="68"/>
      <c r="U10" s="68"/>
      <c r="V10" s="123"/>
      <c r="W10" s="4" t="s">
        <v>31</v>
      </c>
    </row>
    <row r="11" spans="1:23" s="14" customFormat="1" ht="18" customHeight="1" x14ac:dyDescent="0.25">
      <c r="A11" s="4">
        <v>6</v>
      </c>
      <c r="B11" s="83" t="s">
        <v>78</v>
      </c>
      <c r="C11" s="83"/>
      <c r="D11" s="51" t="s">
        <v>47</v>
      </c>
      <c r="E11" s="52">
        <v>863586032793162</v>
      </c>
      <c r="F11" s="69"/>
      <c r="G11" s="51" t="s">
        <v>67</v>
      </c>
      <c r="H11" s="51"/>
      <c r="I11" s="53" t="s">
        <v>70</v>
      </c>
      <c r="J11" s="53"/>
      <c r="K11" s="56" t="s">
        <v>157</v>
      </c>
      <c r="L11" s="56" t="s">
        <v>99</v>
      </c>
      <c r="M11" s="53"/>
      <c r="N11" s="55"/>
      <c r="O11" s="53"/>
      <c r="P11" s="53"/>
      <c r="Q11" s="3"/>
      <c r="R11" s="51"/>
      <c r="S11" s="4"/>
      <c r="T11" s="68"/>
      <c r="U11" s="68"/>
      <c r="V11" s="123"/>
      <c r="W11" s="4" t="s">
        <v>30</v>
      </c>
    </row>
    <row r="12" spans="1:23" s="14" customFormat="1" ht="18" customHeight="1" x14ac:dyDescent="0.25">
      <c r="A12" s="4">
        <v>7</v>
      </c>
      <c r="B12" s="83" t="s">
        <v>78</v>
      </c>
      <c r="C12" s="85"/>
      <c r="D12" s="51" t="s">
        <v>47</v>
      </c>
      <c r="E12" s="52">
        <v>862631039252878</v>
      </c>
      <c r="F12" s="69"/>
      <c r="G12" s="51" t="s">
        <v>67</v>
      </c>
      <c r="H12" s="51"/>
      <c r="I12" s="53" t="s">
        <v>70</v>
      </c>
      <c r="J12" s="53" t="s">
        <v>105</v>
      </c>
      <c r="K12" s="53" t="s">
        <v>103</v>
      </c>
      <c r="L12" s="56" t="s">
        <v>99</v>
      </c>
      <c r="M12" s="53"/>
      <c r="N12" s="55"/>
      <c r="O12" s="53"/>
      <c r="P12" s="53"/>
      <c r="Q12" s="3"/>
      <c r="R12" s="51"/>
      <c r="S12" s="4"/>
      <c r="T12" s="68"/>
      <c r="U12" s="68"/>
      <c r="V12" s="12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12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12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12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12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7</v>
      </c>
    </row>
    <row r="50" spans="1:23" ht="18" customHeight="1" x14ac:dyDescent="0.25">
      <c r="A50" s="32">
        <v>45</v>
      </c>
      <c r="B50" s="33"/>
      <c r="C50" s="33"/>
      <c r="D50" s="67"/>
      <c r="E50" s="34"/>
      <c r="F50" s="67"/>
      <c r="G50" s="67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25" t="s">
        <v>63</v>
      </c>
      <c r="W56" s="12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26"/>
      <c r="W57" s="12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27"/>
      <c r="W58" s="12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E30" sqref="E3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99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4" t="s">
        <v>66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4.95" customHeight="1" x14ac:dyDescent="0.25">
      <c r="A2" s="115" t="s">
        <v>65</v>
      </c>
      <c r="B2" s="116"/>
      <c r="C2" s="116"/>
      <c r="D2" s="116"/>
      <c r="E2" s="117" t="s">
        <v>150</v>
      </c>
      <c r="F2" s="117"/>
      <c r="G2" s="6"/>
      <c r="H2" s="23"/>
      <c r="I2" s="23"/>
      <c r="J2" s="23"/>
      <c r="K2" s="94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95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8" t="s">
        <v>0</v>
      </c>
      <c r="B4" s="119" t="s">
        <v>9</v>
      </c>
      <c r="C4" s="119"/>
      <c r="D4" s="119"/>
      <c r="E4" s="119"/>
      <c r="F4" s="119"/>
      <c r="G4" s="119"/>
      <c r="H4" s="119"/>
      <c r="I4" s="119"/>
      <c r="J4" s="119" t="s">
        <v>6</v>
      </c>
      <c r="K4" s="119" t="s">
        <v>11</v>
      </c>
      <c r="L4" s="119"/>
      <c r="M4" s="120" t="s">
        <v>42</v>
      </c>
      <c r="N4" s="120" t="s">
        <v>10</v>
      </c>
      <c r="O4" s="119" t="s">
        <v>8</v>
      </c>
      <c r="P4" s="128" t="s">
        <v>14</v>
      </c>
      <c r="Q4" s="119" t="s">
        <v>39</v>
      </c>
      <c r="R4" s="119" t="s">
        <v>61</v>
      </c>
      <c r="S4" s="129" t="s">
        <v>64</v>
      </c>
      <c r="T4" s="28"/>
      <c r="U4" s="28"/>
      <c r="V4" s="119" t="s">
        <v>39</v>
      </c>
      <c r="W4" s="119" t="s">
        <v>61</v>
      </c>
    </row>
    <row r="5" spans="1:23" ht="50.1" customHeight="1" x14ac:dyDescent="0.25">
      <c r="A5" s="11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19"/>
      <c r="K5" s="58" t="s">
        <v>12</v>
      </c>
      <c r="L5" s="58" t="s">
        <v>13</v>
      </c>
      <c r="M5" s="121"/>
      <c r="N5" s="121"/>
      <c r="O5" s="119"/>
      <c r="P5" s="128"/>
      <c r="Q5" s="119"/>
      <c r="R5" s="119"/>
      <c r="S5" s="130"/>
      <c r="T5" s="28"/>
      <c r="U5" s="28"/>
      <c r="V5" s="119"/>
      <c r="W5" s="119"/>
    </row>
    <row r="6" spans="1:23" s="14" customFormat="1" ht="18" customHeight="1" x14ac:dyDescent="0.25">
      <c r="A6" s="4">
        <v>1</v>
      </c>
      <c r="B6" s="83" t="s">
        <v>95</v>
      </c>
      <c r="C6" s="83" t="s">
        <v>96</v>
      </c>
      <c r="D6" s="51" t="s">
        <v>44</v>
      </c>
      <c r="E6" s="52">
        <v>868183038483611</v>
      </c>
      <c r="F6" s="84"/>
      <c r="G6" s="51" t="s">
        <v>88</v>
      </c>
      <c r="H6" s="69"/>
      <c r="I6" s="74" t="s">
        <v>115</v>
      </c>
      <c r="J6" s="53" t="s">
        <v>116</v>
      </c>
      <c r="K6" s="53" t="s">
        <v>89</v>
      </c>
      <c r="L6" s="56" t="s">
        <v>84</v>
      </c>
      <c r="M6" s="53" t="s">
        <v>117</v>
      </c>
      <c r="N6" s="55"/>
      <c r="O6" s="53" t="s">
        <v>73</v>
      </c>
      <c r="P6" s="53" t="s">
        <v>80</v>
      </c>
      <c r="Q6" s="11" t="s">
        <v>74</v>
      </c>
      <c r="R6" s="51" t="s">
        <v>81</v>
      </c>
      <c r="S6" s="4"/>
      <c r="T6" s="11"/>
      <c r="U6" s="65"/>
      <c r="V6" s="12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3" t="s">
        <v>95</v>
      </c>
      <c r="C7" s="83" t="s">
        <v>96</v>
      </c>
      <c r="D7" s="51" t="s">
        <v>44</v>
      </c>
      <c r="E7" s="57">
        <v>868183035920292</v>
      </c>
      <c r="F7" s="51"/>
      <c r="G7" s="51" t="s">
        <v>88</v>
      </c>
      <c r="H7" s="51"/>
      <c r="I7" s="74" t="s">
        <v>118</v>
      </c>
      <c r="J7" s="53" t="s">
        <v>116</v>
      </c>
      <c r="K7" s="56" t="s">
        <v>89</v>
      </c>
      <c r="L7" s="56" t="s">
        <v>84</v>
      </c>
      <c r="M7" s="53" t="s">
        <v>117</v>
      </c>
      <c r="N7" s="55"/>
      <c r="O7" s="53" t="s">
        <v>73</v>
      </c>
      <c r="P7" s="53" t="s">
        <v>80</v>
      </c>
      <c r="Q7" s="11" t="s">
        <v>74</v>
      </c>
      <c r="R7" s="51" t="s">
        <v>81</v>
      </c>
      <c r="S7" s="4"/>
      <c r="T7" s="11"/>
      <c r="U7" s="65"/>
      <c r="V7" s="123"/>
      <c r="W7" s="4" t="s">
        <v>35</v>
      </c>
    </row>
    <row r="8" spans="1:23" s="14" customFormat="1" ht="18" customHeight="1" x14ac:dyDescent="0.25">
      <c r="A8" s="4">
        <v>3</v>
      </c>
      <c r="B8" s="83" t="s">
        <v>95</v>
      </c>
      <c r="C8" s="83" t="s">
        <v>96</v>
      </c>
      <c r="D8" s="51" t="s">
        <v>44</v>
      </c>
      <c r="E8" s="52">
        <v>868183035851356</v>
      </c>
      <c r="F8" s="84"/>
      <c r="G8" s="51" t="s">
        <v>88</v>
      </c>
      <c r="H8" s="51"/>
      <c r="I8" s="74" t="s">
        <v>82</v>
      </c>
      <c r="J8" s="53" t="s">
        <v>119</v>
      </c>
      <c r="K8" s="56" t="s">
        <v>91</v>
      </c>
      <c r="L8" s="56" t="s">
        <v>84</v>
      </c>
      <c r="M8" s="53" t="s">
        <v>120</v>
      </c>
      <c r="N8" s="55"/>
      <c r="O8" s="53" t="s">
        <v>73</v>
      </c>
      <c r="P8" s="53" t="s">
        <v>80</v>
      </c>
      <c r="Q8" s="11" t="s">
        <v>74</v>
      </c>
      <c r="R8" s="51" t="s">
        <v>81</v>
      </c>
      <c r="S8" s="4"/>
      <c r="T8" s="11"/>
      <c r="U8" s="65"/>
      <c r="V8" s="123"/>
      <c r="W8" s="4" t="s">
        <v>21</v>
      </c>
    </row>
    <row r="9" spans="1:23" s="14" customFormat="1" ht="18" customHeight="1" x14ac:dyDescent="0.25">
      <c r="A9" s="4">
        <v>4</v>
      </c>
      <c r="B9" s="83" t="s">
        <v>95</v>
      </c>
      <c r="C9" s="83" t="s">
        <v>96</v>
      </c>
      <c r="D9" s="51" t="s">
        <v>44</v>
      </c>
      <c r="E9" s="52">
        <v>868183037827610</v>
      </c>
      <c r="F9" s="69"/>
      <c r="G9" s="51" t="s">
        <v>88</v>
      </c>
      <c r="H9" s="51"/>
      <c r="I9" s="60" t="s">
        <v>121</v>
      </c>
      <c r="J9" s="53" t="s">
        <v>122</v>
      </c>
      <c r="K9" s="56" t="s">
        <v>91</v>
      </c>
      <c r="L9" s="56" t="s">
        <v>84</v>
      </c>
      <c r="M9" s="53" t="s">
        <v>120</v>
      </c>
      <c r="N9" s="55"/>
      <c r="O9" s="53" t="s">
        <v>73</v>
      </c>
      <c r="P9" s="53" t="s">
        <v>80</v>
      </c>
      <c r="Q9" s="11" t="s">
        <v>74</v>
      </c>
      <c r="R9" s="51" t="s">
        <v>81</v>
      </c>
      <c r="S9" s="4"/>
      <c r="T9" s="11"/>
      <c r="U9" s="65"/>
      <c r="V9" s="123"/>
      <c r="W9" s="4" t="s">
        <v>59</v>
      </c>
    </row>
    <row r="10" spans="1:23" s="14" customFormat="1" ht="18" customHeight="1" x14ac:dyDescent="0.25">
      <c r="A10" s="4">
        <v>5</v>
      </c>
      <c r="B10" s="83" t="s">
        <v>95</v>
      </c>
      <c r="C10" s="83" t="s">
        <v>96</v>
      </c>
      <c r="D10" s="51" t="s">
        <v>44</v>
      </c>
      <c r="E10" s="52">
        <v>868183037877235</v>
      </c>
      <c r="F10" s="69"/>
      <c r="G10" s="51" t="s">
        <v>88</v>
      </c>
      <c r="H10" s="51"/>
      <c r="I10" s="53" t="s">
        <v>121</v>
      </c>
      <c r="J10" s="53" t="s">
        <v>123</v>
      </c>
      <c r="K10" s="88" t="s">
        <v>91</v>
      </c>
      <c r="L10" s="56" t="s">
        <v>84</v>
      </c>
      <c r="M10" s="53" t="s">
        <v>124</v>
      </c>
      <c r="N10" s="55"/>
      <c r="O10" s="53" t="s">
        <v>73</v>
      </c>
      <c r="P10" s="53" t="s">
        <v>80</v>
      </c>
      <c r="Q10" s="11" t="s">
        <v>74</v>
      </c>
      <c r="R10" s="51" t="s">
        <v>81</v>
      </c>
      <c r="S10" s="4"/>
      <c r="T10" s="11"/>
      <c r="U10" s="65"/>
      <c r="V10" s="123"/>
      <c r="W10" s="4" t="s">
        <v>31</v>
      </c>
    </row>
    <row r="11" spans="1:23" s="14" customFormat="1" ht="18" customHeight="1" x14ac:dyDescent="0.25">
      <c r="A11" s="4">
        <v>6</v>
      </c>
      <c r="B11" s="83" t="s">
        <v>95</v>
      </c>
      <c r="C11" s="83" t="s">
        <v>96</v>
      </c>
      <c r="D11" s="51" t="s">
        <v>44</v>
      </c>
      <c r="E11" s="52">
        <v>868183037851016</v>
      </c>
      <c r="F11" s="69"/>
      <c r="G11" s="51" t="s">
        <v>88</v>
      </c>
      <c r="H11" s="51"/>
      <c r="I11" s="74" t="s">
        <v>125</v>
      </c>
      <c r="J11" s="53" t="s">
        <v>122</v>
      </c>
      <c r="K11" s="88" t="s">
        <v>91</v>
      </c>
      <c r="L11" s="56" t="s">
        <v>84</v>
      </c>
      <c r="M11" s="53" t="s">
        <v>120</v>
      </c>
      <c r="N11" s="55"/>
      <c r="O11" s="53" t="s">
        <v>73</v>
      </c>
      <c r="P11" s="53" t="s">
        <v>80</v>
      </c>
      <c r="Q11" s="11" t="s">
        <v>74</v>
      </c>
      <c r="R11" s="51" t="s">
        <v>81</v>
      </c>
      <c r="S11" s="4"/>
      <c r="T11" s="11"/>
      <c r="U11" s="65"/>
      <c r="V11" s="123"/>
      <c r="W11" s="4" t="s">
        <v>30</v>
      </c>
    </row>
    <row r="12" spans="1:23" s="14" customFormat="1" ht="18" customHeight="1" x14ac:dyDescent="0.25">
      <c r="A12" s="4">
        <v>7</v>
      </c>
      <c r="B12" s="83" t="s">
        <v>95</v>
      </c>
      <c r="C12" s="83" t="s">
        <v>96</v>
      </c>
      <c r="D12" s="51" t="s">
        <v>44</v>
      </c>
      <c r="E12" s="52">
        <v>868183037850083</v>
      </c>
      <c r="F12" s="69"/>
      <c r="G12" s="51" t="s">
        <v>88</v>
      </c>
      <c r="H12" s="51"/>
      <c r="I12" s="74" t="s">
        <v>121</v>
      </c>
      <c r="J12" s="53" t="s">
        <v>123</v>
      </c>
      <c r="K12" s="88" t="s">
        <v>91</v>
      </c>
      <c r="L12" s="56" t="s">
        <v>84</v>
      </c>
      <c r="M12" s="53" t="s">
        <v>124</v>
      </c>
      <c r="N12" s="55"/>
      <c r="O12" s="53" t="s">
        <v>73</v>
      </c>
      <c r="P12" s="53" t="s">
        <v>80</v>
      </c>
      <c r="Q12" s="11" t="s">
        <v>74</v>
      </c>
      <c r="R12" s="51" t="s">
        <v>81</v>
      </c>
      <c r="S12" s="4"/>
      <c r="T12" s="11"/>
      <c r="U12" s="65"/>
      <c r="V12" s="12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3" t="s">
        <v>95</v>
      </c>
      <c r="C13" s="83" t="s">
        <v>96</v>
      </c>
      <c r="D13" s="51" t="s">
        <v>44</v>
      </c>
      <c r="E13" s="52">
        <v>868183033813762</v>
      </c>
      <c r="F13" s="69"/>
      <c r="G13" s="51" t="s">
        <v>67</v>
      </c>
      <c r="H13" s="51"/>
      <c r="I13" s="87" t="s">
        <v>126</v>
      </c>
      <c r="J13" s="53" t="s">
        <v>127</v>
      </c>
      <c r="K13" s="88"/>
      <c r="L13" s="56" t="s">
        <v>84</v>
      </c>
      <c r="M13" s="53" t="s">
        <v>128</v>
      </c>
      <c r="N13" s="89"/>
      <c r="O13" s="53" t="s">
        <v>73</v>
      </c>
      <c r="P13" s="53" t="s">
        <v>80</v>
      </c>
      <c r="Q13" s="3" t="s">
        <v>19</v>
      </c>
      <c r="R13" s="51" t="s">
        <v>24</v>
      </c>
      <c r="S13" s="90"/>
      <c r="T13" s="11"/>
      <c r="U13" s="65"/>
      <c r="V13" s="123"/>
      <c r="W13" s="4" t="s">
        <v>37</v>
      </c>
    </row>
    <row r="14" spans="1:23" s="14" customFormat="1" ht="18" customHeight="1" x14ac:dyDescent="0.25">
      <c r="A14" s="4">
        <v>9</v>
      </c>
      <c r="B14" s="83" t="s">
        <v>95</v>
      </c>
      <c r="C14" s="83" t="s">
        <v>96</v>
      </c>
      <c r="D14" s="51" t="s">
        <v>44</v>
      </c>
      <c r="E14" s="52">
        <v>867717030625066</v>
      </c>
      <c r="F14" s="51" t="s">
        <v>79</v>
      </c>
      <c r="G14" s="51" t="s">
        <v>67</v>
      </c>
      <c r="H14" s="51" t="s">
        <v>86</v>
      </c>
      <c r="I14" s="91" t="s">
        <v>129</v>
      </c>
      <c r="J14" s="90" t="s">
        <v>130</v>
      </c>
      <c r="K14" s="88"/>
      <c r="L14" s="56" t="s">
        <v>84</v>
      </c>
      <c r="M14" s="53" t="s">
        <v>128</v>
      </c>
      <c r="N14" s="90"/>
      <c r="O14" s="53" t="s">
        <v>73</v>
      </c>
      <c r="P14" s="53" t="s">
        <v>80</v>
      </c>
      <c r="Q14" s="3" t="s">
        <v>19</v>
      </c>
      <c r="R14" s="51" t="s">
        <v>24</v>
      </c>
      <c r="S14" s="90"/>
      <c r="T14" s="11"/>
      <c r="U14" s="65"/>
      <c r="V14" s="123"/>
      <c r="W14" s="4" t="s">
        <v>36</v>
      </c>
    </row>
    <row r="15" spans="1:23" ht="18" customHeight="1" x14ac:dyDescent="0.25">
      <c r="A15" s="4">
        <v>10</v>
      </c>
      <c r="B15" s="83" t="s">
        <v>95</v>
      </c>
      <c r="C15" s="83" t="s">
        <v>96</v>
      </c>
      <c r="D15" s="51" t="s">
        <v>44</v>
      </c>
      <c r="E15" s="52">
        <v>868183033862553</v>
      </c>
      <c r="F15" s="51"/>
      <c r="G15" s="51" t="s">
        <v>67</v>
      </c>
      <c r="H15" s="51"/>
      <c r="I15" s="75" t="s">
        <v>126</v>
      </c>
      <c r="J15" s="53" t="s">
        <v>131</v>
      </c>
      <c r="K15" s="56" t="s">
        <v>87</v>
      </c>
      <c r="L15" s="56" t="s">
        <v>84</v>
      </c>
      <c r="M15" s="53" t="s">
        <v>132</v>
      </c>
      <c r="N15" s="55">
        <v>35000</v>
      </c>
      <c r="O15" s="53" t="s">
        <v>73</v>
      </c>
      <c r="P15" s="53" t="s">
        <v>80</v>
      </c>
      <c r="Q15" s="11" t="s">
        <v>74</v>
      </c>
      <c r="R15" s="51" t="s">
        <v>81</v>
      </c>
      <c r="S15" s="4"/>
      <c r="T15" s="11"/>
      <c r="U15" s="16"/>
      <c r="V15" s="123"/>
      <c r="W15" s="4" t="s">
        <v>24</v>
      </c>
    </row>
    <row r="16" spans="1:23" ht="18" customHeight="1" x14ac:dyDescent="0.25">
      <c r="A16" s="4">
        <v>11</v>
      </c>
      <c r="B16" s="83" t="s">
        <v>95</v>
      </c>
      <c r="C16" s="83" t="s">
        <v>96</v>
      </c>
      <c r="D16" s="51" t="s">
        <v>44</v>
      </c>
      <c r="E16" s="52">
        <v>868183034678925</v>
      </c>
      <c r="F16" s="51"/>
      <c r="G16" s="51" t="s">
        <v>67</v>
      </c>
      <c r="H16" s="51"/>
      <c r="I16" s="76" t="s">
        <v>133</v>
      </c>
      <c r="J16" s="1"/>
      <c r="K16" s="1" t="s">
        <v>91</v>
      </c>
      <c r="L16" s="56" t="s">
        <v>84</v>
      </c>
      <c r="M16" s="11" t="s">
        <v>38</v>
      </c>
      <c r="N16" s="1"/>
      <c r="O16" s="53" t="s">
        <v>73</v>
      </c>
      <c r="P16" s="53" t="s">
        <v>80</v>
      </c>
      <c r="Q16" s="3" t="s">
        <v>19</v>
      </c>
      <c r="R16" s="51" t="s">
        <v>24</v>
      </c>
      <c r="S16" s="4"/>
      <c r="T16" s="11"/>
      <c r="U16" s="16"/>
      <c r="V16" s="124"/>
      <c r="W16" s="4" t="s">
        <v>25</v>
      </c>
    </row>
    <row r="17" spans="1:23" ht="18" customHeight="1" x14ac:dyDescent="0.25">
      <c r="A17" s="4">
        <v>12</v>
      </c>
      <c r="B17" s="83" t="s">
        <v>95</v>
      </c>
      <c r="C17" s="83" t="s">
        <v>96</v>
      </c>
      <c r="D17" s="51" t="s">
        <v>44</v>
      </c>
      <c r="E17" s="52">
        <v>868183034643192</v>
      </c>
      <c r="F17" s="69"/>
      <c r="G17" s="51" t="s">
        <v>67</v>
      </c>
      <c r="H17" s="51"/>
      <c r="I17" s="77" t="s">
        <v>134</v>
      </c>
      <c r="J17" s="15"/>
      <c r="K17" s="15" t="s">
        <v>87</v>
      </c>
      <c r="L17" s="56" t="s">
        <v>84</v>
      </c>
      <c r="M17" s="11" t="s">
        <v>38</v>
      </c>
      <c r="N17" s="15"/>
      <c r="O17" s="53" t="s">
        <v>73</v>
      </c>
      <c r="P17" s="53" t="s">
        <v>80</v>
      </c>
      <c r="Q17" s="3" t="s">
        <v>19</v>
      </c>
      <c r="R17" s="51" t="s">
        <v>24</v>
      </c>
      <c r="S17" s="4"/>
      <c r="T17" s="11"/>
      <c r="U17" s="16"/>
      <c r="V17" s="65"/>
      <c r="W17" s="17"/>
    </row>
    <row r="18" spans="1:23" ht="18" customHeight="1" x14ac:dyDescent="0.25">
      <c r="A18" s="4">
        <v>13</v>
      </c>
      <c r="B18" s="83" t="s">
        <v>95</v>
      </c>
      <c r="C18" s="83" t="s">
        <v>96</v>
      </c>
      <c r="D18" s="51" t="s">
        <v>44</v>
      </c>
      <c r="E18" s="52">
        <v>868183034598685</v>
      </c>
      <c r="F18" s="51"/>
      <c r="G18" s="51" t="s">
        <v>88</v>
      </c>
      <c r="H18" s="69"/>
      <c r="I18" s="76" t="s">
        <v>135</v>
      </c>
      <c r="J18" s="1" t="s">
        <v>136</v>
      </c>
      <c r="K18" s="1" t="s">
        <v>83</v>
      </c>
      <c r="L18" s="56" t="s">
        <v>84</v>
      </c>
      <c r="M18" s="1" t="s">
        <v>137</v>
      </c>
      <c r="N18" s="1"/>
      <c r="O18" s="53" t="s">
        <v>73</v>
      </c>
      <c r="P18" s="53" t="s">
        <v>80</v>
      </c>
      <c r="Q18" s="11" t="s">
        <v>74</v>
      </c>
      <c r="R18" s="51" t="s">
        <v>81</v>
      </c>
      <c r="S18" s="4"/>
      <c r="T18" s="11"/>
      <c r="U18" s="16"/>
      <c r="V18" s="16"/>
      <c r="W18" s="18"/>
    </row>
    <row r="19" spans="1:23" ht="18" customHeight="1" x14ac:dyDescent="0.25">
      <c r="A19" s="4">
        <v>14</v>
      </c>
      <c r="B19" s="83" t="s">
        <v>95</v>
      </c>
      <c r="C19" s="83" t="s">
        <v>96</v>
      </c>
      <c r="D19" s="51" t="s">
        <v>44</v>
      </c>
      <c r="E19" s="92">
        <v>868183033857728</v>
      </c>
      <c r="F19" s="69"/>
      <c r="G19" s="51" t="s">
        <v>67</v>
      </c>
      <c r="H19" s="69"/>
      <c r="I19" s="76" t="s">
        <v>138</v>
      </c>
      <c r="J19" s="1" t="s">
        <v>139</v>
      </c>
      <c r="K19" s="1" t="s">
        <v>87</v>
      </c>
      <c r="L19" s="56" t="s">
        <v>84</v>
      </c>
      <c r="M19" s="11" t="s">
        <v>140</v>
      </c>
      <c r="N19" s="1"/>
      <c r="O19" s="53" t="s">
        <v>73</v>
      </c>
      <c r="P19" s="53" t="s">
        <v>80</v>
      </c>
      <c r="Q19" s="3" t="s">
        <v>19</v>
      </c>
      <c r="R19" s="51" t="s">
        <v>24</v>
      </c>
      <c r="S19" s="4"/>
      <c r="T19" s="11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5" t="s">
        <v>78</v>
      </c>
      <c r="C20" s="76"/>
      <c r="D20" s="51" t="s">
        <v>44</v>
      </c>
      <c r="E20" s="66">
        <v>868183037850844</v>
      </c>
      <c r="F20" s="69"/>
      <c r="G20" s="51"/>
      <c r="H20" s="1"/>
      <c r="I20" s="1" t="s">
        <v>82</v>
      </c>
      <c r="J20" s="1"/>
      <c r="K20" s="1" t="s">
        <v>91</v>
      </c>
      <c r="L20" s="56" t="s">
        <v>84</v>
      </c>
      <c r="M20" s="1"/>
      <c r="N20" s="1"/>
      <c r="O20" s="1"/>
      <c r="P20" s="1"/>
      <c r="Q20" s="4"/>
      <c r="R20" s="11"/>
      <c r="S20" s="4"/>
      <c r="T20" s="11"/>
      <c r="U20" s="16"/>
      <c r="V20" s="11" t="s">
        <v>17</v>
      </c>
      <c r="W20" s="11">
        <f>COUNTIF($Q$6:$Q$105,"PM")</f>
        <v>8</v>
      </c>
    </row>
    <row r="21" spans="1:23" ht="18" customHeight="1" x14ac:dyDescent="0.25">
      <c r="A21" s="4">
        <v>16</v>
      </c>
      <c r="B21" s="75" t="s">
        <v>78</v>
      </c>
      <c r="C21" s="76"/>
      <c r="D21" s="51" t="s">
        <v>44</v>
      </c>
      <c r="E21" s="66">
        <v>868183033869764</v>
      </c>
      <c r="F21" s="69"/>
      <c r="G21" s="51" t="s">
        <v>67</v>
      </c>
      <c r="H21" s="11"/>
      <c r="I21" s="11" t="s">
        <v>93</v>
      </c>
      <c r="J21" s="11" t="s">
        <v>76</v>
      </c>
      <c r="K21" s="11" t="s">
        <v>87</v>
      </c>
      <c r="L21" s="56" t="s">
        <v>84</v>
      </c>
      <c r="M21" s="11" t="s">
        <v>141</v>
      </c>
      <c r="N21" s="11"/>
      <c r="O21" s="11" t="s">
        <v>73</v>
      </c>
      <c r="P21" s="11" t="s">
        <v>69</v>
      </c>
      <c r="Q21" s="4" t="s">
        <v>19</v>
      </c>
      <c r="R21" s="11" t="s">
        <v>90</v>
      </c>
      <c r="S21" s="4"/>
      <c r="T21" s="11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5" t="s">
        <v>78</v>
      </c>
      <c r="C22" s="76"/>
      <c r="D22" s="51" t="s">
        <v>44</v>
      </c>
      <c r="E22" s="66">
        <v>868183034563259</v>
      </c>
      <c r="F22" s="69"/>
      <c r="G22" s="51" t="s">
        <v>88</v>
      </c>
      <c r="H22" s="11"/>
      <c r="I22" s="11" t="s">
        <v>142</v>
      </c>
      <c r="J22" s="11" t="s">
        <v>143</v>
      </c>
      <c r="K22" s="11"/>
      <c r="L22" s="56" t="s">
        <v>84</v>
      </c>
      <c r="M22" s="11" t="s">
        <v>85</v>
      </c>
      <c r="N22" s="11"/>
      <c r="O22" s="11" t="s">
        <v>73</v>
      </c>
      <c r="P22" s="11" t="s">
        <v>69</v>
      </c>
      <c r="Q22" s="4" t="s">
        <v>19</v>
      </c>
      <c r="R22" s="11" t="s">
        <v>24</v>
      </c>
      <c r="S22" s="4" t="s">
        <v>36</v>
      </c>
      <c r="T22" s="11"/>
      <c r="U22" s="16"/>
      <c r="V22" s="11" t="s">
        <v>58</v>
      </c>
      <c r="W22" s="11">
        <f>COUNTIF($Q$6:$Q$105,"PC+PM")</f>
        <v>12</v>
      </c>
    </row>
    <row r="23" spans="1:23" ht="18" customHeight="1" x14ac:dyDescent="0.25">
      <c r="A23" s="4">
        <v>18</v>
      </c>
      <c r="B23" s="75" t="s">
        <v>78</v>
      </c>
      <c r="C23" s="76"/>
      <c r="D23" s="51" t="s">
        <v>44</v>
      </c>
      <c r="E23" s="66">
        <v>867857039930164</v>
      </c>
      <c r="F23" s="69"/>
      <c r="G23" s="51" t="s">
        <v>67</v>
      </c>
      <c r="H23" s="11"/>
      <c r="I23" s="11" t="s">
        <v>77</v>
      </c>
      <c r="J23" s="11" t="s">
        <v>144</v>
      </c>
      <c r="K23" s="11" t="s">
        <v>145</v>
      </c>
      <c r="L23" s="56" t="s">
        <v>84</v>
      </c>
      <c r="M23" s="11"/>
      <c r="N23" s="11"/>
      <c r="O23" s="11"/>
      <c r="P23" s="11"/>
      <c r="Q23" s="4"/>
      <c r="R23" s="11"/>
      <c r="S23" s="4"/>
      <c r="T23" s="11"/>
      <c r="U23" s="16"/>
      <c r="V23" s="16"/>
      <c r="W23" s="18"/>
    </row>
    <row r="24" spans="1:23" ht="18" customHeight="1" x14ac:dyDescent="0.25">
      <c r="A24" s="4">
        <v>19</v>
      </c>
      <c r="B24" s="75" t="s">
        <v>78</v>
      </c>
      <c r="C24" s="76"/>
      <c r="D24" s="51" t="s">
        <v>44</v>
      </c>
      <c r="E24" s="66">
        <v>868183034807326</v>
      </c>
      <c r="F24" s="69"/>
      <c r="G24" s="51" t="s">
        <v>67</v>
      </c>
      <c r="H24" s="11"/>
      <c r="I24" s="11" t="s">
        <v>159</v>
      </c>
      <c r="J24" s="11" t="s">
        <v>158</v>
      </c>
      <c r="K24" s="11" t="s">
        <v>83</v>
      </c>
      <c r="L24" s="56" t="s">
        <v>84</v>
      </c>
      <c r="M24" s="11" t="s">
        <v>160</v>
      </c>
      <c r="N24" s="11"/>
      <c r="O24" s="11" t="s">
        <v>73</v>
      </c>
      <c r="P24" s="11" t="s">
        <v>69</v>
      </c>
      <c r="Q24" s="4" t="s">
        <v>74</v>
      </c>
      <c r="R24" s="11" t="s">
        <v>92</v>
      </c>
      <c r="S24" s="4"/>
      <c r="T24" s="11"/>
      <c r="U24" s="16"/>
      <c r="V24" s="16"/>
      <c r="W24" s="18"/>
    </row>
    <row r="25" spans="1:23" ht="18" customHeight="1" x14ac:dyDescent="0.25">
      <c r="A25" s="4">
        <v>20</v>
      </c>
      <c r="B25" s="75" t="s">
        <v>78</v>
      </c>
      <c r="C25" s="76"/>
      <c r="D25" s="51" t="s">
        <v>44</v>
      </c>
      <c r="E25" s="66">
        <v>868183034794904</v>
      </c>
      <c r="F25" s="69"/>
      <c r="G25" s="51" t="s">
        <v>88</v>
      </c>
      <c r="H25" s="11"/>
      <c r="I25" s="11" t="s">
        <v>146</v>
      </c>
      <c r="J25" s="1" t="s">
        <v>147</v>
      </c>
      <c r="K25" s="11" t="s">
        <v>94</v>
      </c>
      <c r="L25" s="56" t="s">
        <v>84</v>
      </c>
      <c r="M25" s="1" t="s">
        <v>148</v>
      </c>
      <c r="N25" s="11"/>
      <c r="O25" s="11" t="s">
        <v>73</v>
      </c>
      <c r="P25" s="11" t="s">
        <v>69</v>
      </c>
      <c r="Q25" s="4" t="s">
        <v>74</v>
      </c>
      <c r="R25" s="11" t="s">
        <v>149</v>
      </c>
      <c r="S25" s="4"/>
      <c r="T25" s="11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75" t="s">
        <v>78</v>
      </c>
      <c r="C26" s="76"/>
      <c r="D26" s="51" t="s">
        <v>44</v>
      </c>
      <c r="E26" s="66">
        <v>868183035906499</v>
      </c>
      <c r="F26" s="69"/>
      <c r="G26" s="51" t="s">
        <v>67</v>
      </c>
      <c r="H26" s="11"/>
      <c r="I26" s="11" t="s">
        <v>82</v>
      </c>
      <c r="J26" s="11" t="s">
        <v>156</v>
      </c>
      <c r="K26" s="11" t="s">
        <v>89</v>
      </c>
      <c r="L26" s="56" t="s">
        <v>84</v>
      </c>
      <c r="M26" s="11"/>
      <c r="N26" s="11"/>
      <c r="O26" s="11"/>
      <c r="P26" s="11"/>
      <c r="Q26" s="4"/>
      <c r="R26" s="11"/>
      <c r="S26" s="4"/>
      <c r="T26" s="11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75" t="s">
        <v>78</v>
      </c>
      <c r="C27" s="75"/>
      <c r="D27" s="51" t="s">
        <v>44</v>
      </c>
      <c r="E27" s="66">
        <v>868183034523840</v>
      </c>
      <c r="F27" s="69"/>
      <c r="G27" s="51" t="s">
        <v>88</v>
      </c>
      <c r="H27" s="1"/>
      <c r="I27" s="1" t="s">
        <v>153</v>
      </c>
      <c r="J27" s="1" t="s">
        <v>76</v>
      </c>
      <c r="K27" s="1" t="s">
        <v>84</v>
      </c>
      <c r="L27" s="1"/>
      <c r="M27" s="1"/>
      <c r="N27" s="1"/>
      <c r="O27" s="1"/>
      <c r="P27" s="1"/>
      <c r="Q27" s="4"/>
      <c r="R27" s="11"/>
      <c r="S27" s="4"/>
      <c r="T27" s="11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75" t="s">
        <v>78</v>
      </c>
      <c r="C28" s="75"/>
      <c r="D28" s="51" t="s">
        <v>44</v>
      </c>
      <c r="E28" s="66">
        <v>868183038533779</v>
      </c>
      <c r="F28" s="69"/>
      <c r="G28" s="51" t="s">
        <v>67</v>
      </c>
      <c r="H28" s="53" t="s">
        <v>174</v>
      </c>
      <c r="I28" s="100">
        <v>125212203114.157</v>
      </c>
      <c r="J28" s="1"/>
      <c r="K28" s="1" t="s">
        <v>89</v>
      </c>
      <c r="L28" s="56" t="s">
        <v>84</v>
      </c>
      <c r="M28" s="1" t="s">
        <v>173</v>
      </c>
      <c r="N28" s="1"/>
      <c r="O28" s="1" t="s">
        <v>169</v>
      </c>
      <c r="P28" s="1" t="s">
        <v>69</v>
      </c>
      <c r="Q28" s="4" t="s">
        <v>19</v>
      </c>
      <c r="R28" s="11" t="s">
        <v>25</v>
      </c>
      <c r="S28" s="4"/>
      <c r="T28" s="11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75" t="s">
        <v>78</v>
      </c>
      <c r="C29" s="75"/>
      <c r="D29" s="51" t="s">
        <v>44</v>
      </c>
      <c r="E29" s="66">
        <v>868183033808093</v>
      </c>
      <c r="F29" s="69"/>
      <c r="G29" s="51" t="s">
        <v>67</v>
      </c>
      <c r="H29" s="1"/>
      <c r="I29" s="1" t="s">
        <v>152</v>
      </c>
      <c r="J29" s="1" t="s">
        <v>154</v>
      </c>
      <c r="K29" s="96" t="s">
        <v>151</v>
      </c>
      <c r="L29" s="56" t="s">
        <v>84</v>
      </c>
      <c r="M29" s="1"/>
      <c r="N29" s="1"/>
      <c r="O29" s="1"/>
      <c r="P29" s="1"/>
      <c r="Q29" s="4"/>
      <c r="R29" s="11"/>
      <c r="S29" s="4"/>
      <c r="T29" s="11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75" t="s">
        <v>78</v>
      </c>
      <c r="C30" s="75"/>
      <c r="D30" s="51" t="s">
        <v>44</v>
      </c>
      <c r="E30" s="52">
        <v>868183034520077</v>
      </c>
      <c r="F30" s="69"/>
      <c r="G30" s="51" t="s">
        <v>88</v>
      </c>
      <c r="H30" s="1"/>
      <c r="I30" s="1" t="s">
        <v>155</v>
      </c>
      <c r="J30" s="1" t="s">
        <v>167</v>
      </c>
      <c r="K30" s="1" t="s">
        <v>83</v>
      </c>
      <c r="L30" s="56" t="s">
        <v>84</v>
      </c>
      <c r="M30" s="1" t="s">
        <v>148</v>
      </c>
      <c r="N30" s="1"/>
      <c r="O30" s="11" t="s">
        <v>73</v>
      </c>
      <c r="P30" s="11" t="s">
        <v>69</v>
      </c>
      <c r="Q30" s="4" t="s">
        <v>74</v>
      </c>
      <c r="R30" s="11" t="s">
        <v>149</v>
      </c>
      <c r="S30" s="4"/>
      <c r="T30" s="11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5"/>
      <c r="U31" s="16"/>
      <c r="V31" s="4" t="s">
        <v>22</v>
      </c>
      <c r="W31" s="11">
        <f>COUNTIF($R$6:$R$51,"*LK*")</f>
        <v>10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5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5"/>
      <c r="U35" s="16"/>
      <c r="V35" s="4" t="s">
        <v>38</v>
      </c>
      <c r="W35" s="11">
        <f>COUNTIF($R$6:$R$51,"*NCFW*")</f>
        <v>19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5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5"/>
      <c r="U37" s="16"/>
      <c r="V37" s="20" t="s">
        <v>33</v>
      </c>
      <c r="W37" s="11">
        <f>SUM(W26:W36)</f>
        <v>33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5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25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4"/>
      <c r="E50" s="34"/>
      <c r="F50" s="64"/>
      <c r="G50" s="64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4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97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97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98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97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97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25" t="s">
        <v>63</v>
      </c>
      <c r="W56" s="12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97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26"/>
      <c r="W57" s="12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97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27"/>
      <c r="W58" s="12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97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97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97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97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97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97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97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97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97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97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97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97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97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97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97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97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97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97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97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97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97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97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97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97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97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97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97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97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97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97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97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97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97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97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97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97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97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97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97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97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97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97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97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97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97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97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97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C1" zoomScale="55" zoomScaleNormal="55" workbookViewId="0">
      <selection activeCell="I20" sqref="I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4" t="s">
        <v>66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4.95" customHeight="1" x14ac:dyDescent="0.25">
      <c r="A2" s="115" t="s">
        <v>65</v>
      </c>
      <c r="B2" s="116"/>
      <c r="C2" s="116"/>
      <c r="D2" s="116"/>
      <c r="E2" s="117" t="s">
        <v>150</v>
      </c>
      <c r="F2" s="117"/>
      <c r="G2" s="6"/>
      <c r="H2" s="23"/>
      <c r="I2" s="71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2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8" t="s">
        <v>0</v>
      </c>
      <c r="B4" s="119" t="s">
        <v>9</v>
      </c>
      <c r="C4" s="119"/>
      <c r="D4" s="119"/>
      <c r="E4" s="119"/>
      <c r="F4" s="119"/>
      <c r="G4" s="119"/>
      <c r="H4" s="119"/>
      <c r="I4" s="119"/>
      <c r="J4" s="119" t="s">
        <v>6</v>
      </c>
      <c r="K4" s="119" t="s">
        <v>11</v>
      </c>
      <c r="L4" s="119"/>
      <c r="M4" s="120" t="s">
        <v>42</v>
      </c>
      <c r="N4" s="120" t="s">
        <v>10</v>
      </c>
      <c r="O4" s="119" t="s">
        <v>8</v>
      </c>
      <c r="P4" s="128" t="s">
        <v>14</v>
      </c>
      <c r="Q4" s="119" t="s">
        <v>39</v>
      </c>
      <c r="R4" s="119" t="s">
        <v>61</v>
      </c>
      <c r="S4" s="129" t="s">
        <v>64</v>
      </c>
      <c r="T4" s="28"/>
      <c r="U4" s="28"/>
      <c r="V4" s="119" t="s">
        <v>39</v>
      </c>
      <c r="W4" s="119" t="s">
        <v>61</v>
      </c>
    </row>
    <row r="5" spans="1:23" ht="50.1" customHeight="1" x14ac:dyDescent="0.25">
      <c r="A5" s="11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3" t="s">
        <v>15</v>
      </c>
      <c r="J5" s="119"/>
      <c r="K5" s="58" t="s">
        <v>12</v>
      </c>
      <c r="L5" s="58" t="s">
        <v>13</v>
      </c>
      <c r="M5" s="121"/>
      <c r="N5" s="121"/>
      <c r="O5" s="119"/>
      <c r="P5" s="128"/>
      <c r="Q5" s="119"/>
      <c r="R5" s="119"/>
      <c r="S5" s="130"/>
      <c r="T5" s="28"/>
      <c r="U5" s="28"/>
      <c r="V5" s="119"/>
      <c r="W5" s="119"/>
    </row>
    <row r="6" spans="1:23" s="14" customFormat="1" ht="18" customHeight="1" x14ac:dyDescent="0.25">
      <c r="A6" s="4">
        <v>1</v>
      </c>
      <c r="B6" s="83" t="s">
        <v>95</v>
      </c>
      <c r="C6" s="83" t="s">
        <v>96</v>
      </c>
      <c r="D6" s="51" t="s">
        <v>46</v>
      </c>
      <c r="E6" s="52">
        <v>864811037290769</v>
      </c>
      <c r="F6" s="69"/>
      <c r="G6" s="51" t="s">
        <v>67</v>
      </c>
      <c r="H6" s="69" t="s">
        <v>106</v>
      </c>
      <c r="I6" s="60" t="s">
        <v>107</v>
      </c>
      <c r="J6" s="53" t="s">
        <v>108</v>
      </c>
      <c r="K6" s="53" t="s">
        <v>71</v>
      </c>
      <c r="L6" s="56" t="s">
        <v>72</v>
      </c>
      <c r="M6" s="53" t="s">
        <v>109</v>
      </c>
      <c r="N6" s="55"/>
      <c r="O6" s="11" t="s">
        <v>73</v>
      </c>
      <c r="P6" s="53" t="s">
        <v>80</v>
      </c>
      <c r="Q6" s="11" t="s">
        <v>74</v>
      </c>
      <c r="R6" s="51" t="s">
        <v>81</v>
      </c>
      <c r="S6" s="4" t="s">
        <v>75</v>
      </c>
      <c r="T6" s="11"/>
      <c r="U6" s="62"/>
      <c r="V6" s="12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3" t="s">
        <v>95</v>
      </c>
      <c r="C7" s="83" t="s">
        <v>96</v>
      </c>
      <c r="D7" s="51" t="s">
        <v>46</v>
      </c>
      <c r="E7" s="52">
        <v>866192037749338</v>
      </c>
      <c r="F7" s="51"/>
      <c r="G7" s="51" t="s">
        <v>67</v>
      </c>
      <c r="H7" s="51"/>
      <c r="I7" s="60" t="s">
        <v>110</v>
      </c>
      <c r="J7" s="53"/>
      <c r="K7" s="1" t="s">
        <v>71</v>
      </c>
      <c r="L7" s="56" t="s">
        <v>72</v>
      </c>
      <c r="M7" s="53" t="s">
        <v>111</v>
      </c>
      <c r="N7" s="55"/>
      <c r="O7" s="53" t="s">
        <v>73</v>
      </c>
      <c r="P7" s="53" t="s">
        <v>80</v>
      </c>
      <c r="Q7" s="11" t="s">
        <v>74</v>
      </c>
      <c r="R7" s="51" t="s">
        <v>81</v>
      </c>
      <c r="S7" s="4" t="s">
        <v>75</v>
      </c>
      <c r="T7" s="11"/>
      <c r="U7" s="62"/>
      <c r="V7" s="123"/>
      <c r="W7" s="4" t="s">
        <v>35</v>
      </c>
    </row>
    <row r="8" spans="1:23" s="14" customFormat="1" ht="18" customHeight="1" x14ac:dyDescent="0.25">
      <c r="A8" s="4">
        <v>3</v>
      </c>
      <c r="B8" s="83" t="s">
        <v>78</v>
      </c>
      <c r="C8" s="83"/>
      <c r="D8" s="51" t="s">
        <v>46</v>
      </c>
      <c r="E8" s="52">
        <v>868345035586726</v>
      </c>
      <c r="F8" s="69"/>
      <c r="G8" s="51" t="s">
        <v>67</v>
      </c>
      <c r="H8" s="51" t="s">
        <v>112</v>
      </c>
      <c r="I8" s="60" t="s">
        <v>113</v>
      </c>
      <c r="J8" s="53" t="s">
        <v>114</v>
      </c>
      <c r="K8" s="1" t="s">
        <v>71</v>
      </c>
      <c r="L8" s="56" t="s">
        <v>72</v>
      </c>
      <c r="M8" s="53" t="s">
        <v>168</v>
      </c>
      <c r="N8" s="55"/>
      <c r="O8" s="53" t="s">
        <v>169</v>
      </c>
      <c r="P8" s="53" t="s">
        <v>69</v>
      </c>
      <c r="Q8" s="3" t="s">
        <v>18</v>
      </c>
      <c r="R8" s="51" t="s">
        <v>30</v>
      </c>
      <c r="S8" s="4"/>
      <c r="T8" s="11"/>
      <c r="U8" s="62"/>
      <c r="V8" s="123"/>
      <c r="W8" s="4" t="s">
        <v>21</v>
      </c>
    </row>
    <row r="9" spans="1:23" s="14" customFormat="1" ht="18" customHeight="1" x14ac:dyDescent="0.25">
      <c r="A9" s="4">
        <v>4</v>
      </c>
      <c r="B9" s="83" t="s">
        <v>78</v>
      </c>
      <c r="C9" s="83"/>
      <c r="D9" s="51" t="s">
        <v>46</v>
      </c>
      <c r="E9" s="52">
        <v>868345031033004</v>
      </c>
      <c r="F9" s="69"/>
      <c r="G9" s="51" t="s">
        <v>67</v>
      </c>
      <c r="H9" s="51"/>
      <c r="I9" s="60" t="s">
        <v>70</v>
      </c>
      <c r="J9" s="53" t="s">
        <v>76</v>
      </c>
      <c r="K9" s="56" t="s">
        <v>162</v>
      </c>
      <c r="L9" s="56"/>
      <c r="M9" s="53" t="s">
        <v>165</v>
      </c>
      <c r="N9" s="55"/>
      <c r="O9" s="53" t="s">
        <v>73</v>
      </c>
      <c r="P9" s="53" t="s">
        <v>69</v>
      </c>
      <c r="Q9" s="11" t="s">
        <v>74</v>
      </c>
      <c r="R9" s="51" t="s">
        <v>81</v>
      </c>
      <c r="S9" s="4" t="s">
        <v>75</v>
      </c>
      <c r="T9" s="11"/>
      <c r="U9" s="62"/>
      <c r="V9" s="123"/>
      <c r="W9" s="4" t="s">
        <v>59</v>
      </c>
    </row>
    <row r="10" spans="1:23" s="14" customFormat="1" ht="18" customHeight="1" x14ac:dyDescent="0.25">
      <c r="A10" s="4">
        <v>5</v>
      </c>
      <c r="B10" s="83" t="s">
        <v>78</v>
      </c>
      <c r="C10" s="83"/>
      <c r="D10" s="51" t="s">
        <v>46</v>
      </c>
      <c r="E10" s="52">
        <v>864811036982424</v>
      </c>
      <c r="F10" s="69"/>
      <c r="G10" s="51" t="s">
        <v>67</v>
      </c>
      <c r="H10" s="69"/>
      <c r="I10" s="53" t="s">
        <v>159</v>
      </c>
      <c r="J10" s="53" t="s">
        <v>76</v>
      </c>
      <c r="K10" s="56" t="s">
        <v>166</v>
      </c>
      <c r="L10" s="53" t="s">
        <v>170</v>
      </c>
      <c r="M10" s="53" t="s">
        <v>165</v>
      </c>
      <c r="N10" s="55"/>
      <c r="O10" s="53" t="s">
        <v>73</v>
      </c>
      <c r="P10" s="53" t="s">
        <v>69</v>
      </c>
      <c r="Q10" s="11" t="s">
        <v>74</v>
      </c>
      <c r="R10" s="51" t="s">
        <v>81</v>
      </c>
      <c r="S10" s="4" t="s">
        <v>75</v>
      </c>
      <c r="T10" s="11"/>
      <c r="U10" s="62"/>
      <c r="V10" s="123"/>
      <c r="W10" s="4" t="s">
        <v>31</v>
      </c>
    </row>
    <row r="11" spans="1:23" s="14" customFormat="1" ht="18" customHeight="1" x14ac:dyDescent="0.25">
      <c r="A11" s="4">
        <v>6</v>
      </c>
      <c r="B11" s="83" t="s">
        <v>78</v>
      </c>
      <c r="C11" s="83"/>
      <c r="D11" s="51" t="s">
        <v>46</v>
      </c>
      <c r="E11" s="52">
        <v>864811036922362</v>
      </c>
      <c r="F11" s="69"/>
      <c r="G11" s="51" t="s">
        <v>67</v>
      </c>
      <c r="H11" s="51"/>
      <c r="I11" s="53" t="s">
        <v>176</v>
      </c>
      <c r="J11" s="53" t="s">
        <v>76</v>
      </c>
      <c r="K11" s="56" t="s">
        <v>175</v>
      </c>
      <c r="L11" s="53" t="s">
        <v>170</v>
      </c>
      <c r="M11" s="53" t="s">
        <v>165</v>
      </c>
      <c r="N11" s="55"/>
      <c r="O11" s="53" t="s">
        <v>73</v>
      </c>
      <c r="P11" s="53" t="s">
        <v>69</v>
      </c>
      <c r="Q11" s="11" t="s">
        <v>74</v>
      </c>
      <c r="R11" s="51" t="s">
        <v>81</v>
      </c>
      <c r="S11" s="4" t="s">
        <v>75</v>
      </c>
      <c r="T11" s="11"/>
      <c r="U11" s="62"/>
      <c r="V11" s="123"/>
      <c r="W11" s="4" t="s">
        <v>30</v>
      </c>
    </row>
    <row r="12" spans="1:23" s="14" customFormat="1" ht="18" customHeight="1" x14ac:dyDescent="0.25">
      <c r="A12" s="4">
        <v>7</v>
      </c>
      <c r="B12" s="83" t="s">
        <v>78</v>
      </c>
      <c r="C12" s="85"/>
      <c r="D12" s="51" t="s">
        <v>46</v>
      </c>
      <c r="E12" s="52">
        <v>864811037229650</v>
      </c>
      <c r="F12" s="69"/>
      <c r="G12" s="51" t="s">
        <v>67</v>
      </c>
      <c r="H12" s="51"/>
      <c r="I12" s="53" t="s">
        <v>164</v>
      </c>
      <c r="J12" s="53" t="s">
        <v>76</v>
      </c>
      <c r="K12" s="53" t="s">
        <v>163</v>
      </c>
      <c r="L12" s="56" t="s">
        <v>72</v>
      </c>
      <c r="M12" s="53" t="s">
        <v>165</v>
      </c>
      <c r="N12" s="55"/>
      <c r="O12" s="53" t="s">
        <v>73</v>
      </c>
      <c r="P12" s="53" t="s">
        <v>69</v>
      </c>
      <c r="Q12" s="11" t="s">
        <v>74</v>
      </c>
      <c r="R12" s="51" t="s">
        <v>81</v>
      </c>
      <c r="S12" s="4" t="s">
        <v>75</v>
      </c>
      <c r="T12" s="11"/>
      <c r="U12" s="62"/>
      <c r="V12" s="122" t="s">
        <v>19</v>
      </c>
      <c r="W12" s="4" t="s">
        <v>23</v>
      </c>
    </row>
    <row r="13" spans="1:23" s="113" customFormat="1" ht="18" customHeight="1" x14ac:dyDescent="0.25">
      <c r="A13" s="103">
        <v>8</v>
      </c>
      <c r="B13" s="85" t="s">
        <v>78</v>
      </c>
      <c r="C13" s="86"/>
      <c r="D13" s="104" t="s">
        <v>46</v>
      </c>
      <c r="E13" s="105">
        <v>864811036970767</v>
      </c>
      <c r="F13" s="106"/>
      <c r="G13" s="104" t="s">
        <v>67</v>
      </c>
      <c r="H13" s="104"/>
      <c r="I13" s="107" t="s">
        <v>161</v>
      </c>
      <c r="J13" s="53" t="s">
        <v>76</v>
      </c>
      <c r="K13" s="108" t="s">
        <v>172</v>
      </c>
      <c r="L13" s="56" t="s">
        <v>72</v>
      </c>
      <c r="M13" s="109" t="s">
        <v>165</v>
      </c>
      <c r="N13" s="110"/>
      <c r="O13" s="109" t="s">
        <v>73</v>
      </c>
      <c r="P13" s="109" t="s">
        <v>69</v>
      </c>
      <c r="Q13" s="111" t="s">
        <v>74</v>
      </c>
      <c r="R13" s="104" t="s">
        <v>81</v>
      </c>
      <c r="S13" s="103" t="s">
        <v>75</v>
      </c>
      <c r="T13" s="111"/>
      <c r="U13" s="112"/>
      <c r="V13" s="123"/>
      <c r="W13" s="103" t="s">
        <v>37</v>
      </c>
    </row>
    <row r="14" spans="1:23" s="14" customFormat="1" ht="18" customHeight="1" x14ac:dyDescent="0.25">
      <c r="A14" s="4">
        <v>9</v>
      </c>
      <c r="B14" s="83" t="s">
        <v>78</v>
      </c>
      <c r="C14" s="101"/>
      <c r="D14" s="51" t="s">
        <v>46</v>
      </c>
      <c r="E14" s="52">
        <v>866192037779442</v>
      </c>
      <c r="F14" s="69"/>
      <c r="G14" s="51" t="s">
        <v>67</v>
      </c>
      <c r="H14" s="69"/>
      <c r="I14" s="102" t="s">
        <v>161</v>
      </c>
      <c r="J14" s="53" t="s">
        <v>76</v>
      </c>
      <c r="K14" s="88" t="s">
        <v>71</v>
      </c>
      <c r="L14" s="56" t="s">
        <v>72</v>
      </c>
      <c r="M14" s="53" t="s">
        <v>165</v>
      </c>
      <c r="N14" s="90"/>
      <c r="O14" s="53" t="s">
        <v>73</v>
      </c>
      <c r="P14" s="53" t="s">
        <v>69</v>
      </c>
      <c r="Q14" s="11" t="s">
        <v>74</v>
      </c>
      <c r="R14" s="51" t="s">
        <v>81</v>
      </c>
      <c r="S14" s="4" t="s">
        <v>75</v>
      </c>
      <c r="T14" s="11"/>
      <c r="U14" s="93"/>
      <c r="V14" s="123"/>
      <c r="W14" s="4" t="s">
        <v>36</v>
      </c>
    </row>
    <row r="15" spans="1:23" ht="18" customHeight="1" x14ac:dyDescent="0.25">
      <c r="A15" s="4">
        <v>10</v>
      </c>
      <c r="B15" s="83" t="s">
        <v>78</v>
      </c>
      <c r="C15" s="85"/>
      <c r="D15" s="51" t="s">
        <v>46</v>
      </c>
      <c r="E15" s="52">
        <v>864811036988629</v>
      </c>
      <c r="F15" s="69"/>
      <c r="G15" s="51" t="s">
        <v>67</v>
      </c>
      <c r="H15" s="69"/>
      <c r="I15" s="2" t="s">
        <v>171</v>
      </c>
      <c r="J15" s="53" t="s">
        <v>76</v>
      </c>
      <c r="K15" s="1" t="s">
        <v>170</v>
      </c>
      <c r="L15" s="1"/>
      <c r="M15" s="53" t="s">
        <v>165</v>
      </c>
      <c r="N15" s="1"/>
      <c r="O15" s="53" t="s">
        <v>73</v>
      </c>
      <c r="P15" s="53" t="s">
        <v>69</v>
      </c>
      <c r="Q15" s="11" t="s">
        <v>74</v>
      </c>
      <c r="R15" s="51" t="s">
        <v>81</v>
      </c>
      <c r="S15" s="4" t="s">
        <v>75</v>
      </c>
      <c r="T15" s="11"/>
      <c r="U15" s="16"/>
      <c r="V15" s="123"/>
      <c r="W15" s="4" t="s">
        <v>24</v>
      </c>
    </row>
    <row r="16" spans="1:23" ht="18" customHeight="1" x14ac:dyDescent="0.25">
      <c r="A16" s="4">
        <v>11</v>
      </c>
      <c r="B16" s="83" t="s">
        <v>78</v>
      </c>
      <c r="C16" s="83"/>
      <c r="D16" s="51" t="s">
        <v>46</v>
      </c>
      <c r="E16" s="52">
        <v>866192037770821</v>
      </c>
      <c r="F16" s="69"/>
      <c r="G16" s="51" t="s">
        <v>67</v>
      </c>
      <c r="H16" s="69"/>
      <c r="I16" s="1" t="s">
        <v>161</v>
      </c>
      <c r="J16" s="53" t="s">
        <v>76</v>
      </c>
      <c r="K16" s="1" t="s">
        <v>71</v>
      </c>
      <c r="L16" s="56" t="s">
        <v>72</v>
      </c>
      <c r="M16" s="53" t="s">
        <v>165</v>
      </c>
      <c r="N16" s="1"/>
      <c r="O16" s="53" t="s">
        <v>73</v>
      </c>
      <c r="P16" s="53" t="s">
        <v>69</v>
      </c>
      <c r="Q16" s="11" t="s">
        <v>74</v>
      </c>
      <c r="R16" s="51" t="s">
        <v>81</v>
      </c>
      <c r="S16" s="4" t="s">
        <v>75</v>
      </c>
      <c r="T16" s="11"/>
      <c r="U16" s="16"/>
      <c r="V16" s="12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4"/>
      <c r="J17" s="1"/>
      <c r="K17" s="1"/>
      <c r="L17" s="1"/>
      <c r="M17" s="53"/>
      <c r="N17" s="1"/>
      <c r="O17" s="53"/>
      <c r="P17" s="1"/>
      <c r="Q17" s="3"/>
      <c r="R17" s="11"/>
      <c r="S17" s="4"/>
      <c r="T17" s="62"/>
      <c r="U17" s="16"/>
      <c r="V17" s="6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7"/>
      <c r="J18" s="15"/>
      <c r="K18" s="70"/>
      <c r="L18" s="1"/>
      <c r="M18" s="1"/>
      <c r="N18" s="15"/>
      <c r="O18" s="53"/>
      <c r="P18" s="1"/>
      <c r="Q18" s="4"/>
      <c r="R18" s="11"/>
      <c r="S18" s="4"/>
      <c r="T18" s="62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6"/>
      <c r="J19" s="1"/>
      <c r="K19" s="1"/>
      <c r="L19" s="1"/>
      <c r="M19" s="1"/>
      <c r="N19" s="1"/>
      <c r="O19" s="1"/>
      <c r="P19" s="1"/>
      <c r="Q19" s="4"/>
      <c r="R19" s="11"/>
      <c r="S19" s="4"/>
      <c r="T19" s="6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6"/>
      <c r="J20" s="1"/>
      <c r="K20" s="1"/>
      <c r="L20" s="1"/>
      <c r="M20" s="11"/>
      <c r="N20" s="1"/>
      <c r="O20" s="1"/>
      <c r="P20" s="1"/>
      <c r="Q20" s="4"/>
      <c r="R20" s="11"/>
      <c r="S20" s="4"/>
      <c r="T20" s="6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6"/>
      <c r="J21" s="1"/>
      <c r="K21" s="1"/>
      <c r="L21" s="1"/>
      <c r="M21" s="1"/>
      <c r="N21" s="1"/>
      <c r="O21" s="1"/>
      <c r="P21" s="1"/>
      <c r="Q21" s="4"/>
      <c r="R21" s="11"/>
      <c r="S21" s="4"/>
      <c r="T21" s="62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2"/>
      <c r="U22" s="16"/>
      <c r="V22" s="11" t="s">
        <v>58</v>
      </c>
      <c r="W22" s="11">
        <f>COUNTIF($Q$6:$Q$105,"PC+PM")</f>
        <v>10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2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2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6"/>
      <c r="J28" s="1"/>
      <c r="K28" s="1"/>
      <c r="L28" s="1"/>
      <c r="M28" s="1"/>
      <c r="N28" s="1"/>
      <c r="O28" s="1"/>
      <c r="P28" s="1"/>
      <c r="Q28" s="4"/>
      <c r="R28" s="11"/>
      <c r="S28" s="4"/>
      <c r="T28" s="6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6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6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62"/>
      <c r="U31" s="16"/>
      <c r="V31" s="4" t="s">
        <v>22</v>
      </c>
      <c r="W31" s="11">
        <f>COUNTIF($R$6:$R$51,"*LK*")</f>
        <v>11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6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6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6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62"/>
      <c r="U35" s="16"/>
      <c r="V35" s="4" t="s">
        <v>38</v>
      </c>
      <c r="W35" s="11">
        <f>COUNTIF($R$6:$R$51,"*NCFW*")</f>
        <v>10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6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62"/>
      <c r="U37" s="16"/>
      <c r="V37" s="20" t="s">
        <v>33</v>
      </c>
      <c r="W37" s="11">
        <f>SUM(W26:W36)</f>
        <v>21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6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6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6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62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6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6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25" t="s">
        <v>63</v>
      </c>
      <c r="W56" s="12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26"/>
      <c r="W57" s="12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27"/>
      <c r="W58" s="12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4" t="s">
        <v>66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4.95" customHeight="1" x14ac:dyDescent="0.25">
      <c r="A2" s="115" t="s">
        <v>65</v>
      </c>
      <c r="B2" s="116"/>
      <c r="C2" s="116"/>
      <c r="D2" s="116"/>
      <c r="E2" s="117" t="s">
        <v>150</v>
      </c>
      <c r="F2" s="11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8" t="s">
        <v>0</v>
      </c>
      <c r="B4" s="119" t="s">
        <v>9</v>
      </c>
      <c r="C4" s="119"/>
      <c r="D4" s="119"/>
      <c r="E4" s="119"/>
      <c r="F4" s="119"/>
      <c r="G4" s="119"/>
      <c r="H4" s="119"/>
      <c r="I4" s="119"/>
      <c r="J4" s="119" t="s">
        <v>6</v>
      </c>
      <c r="K4" s="119" t="s">
        <v>11</v>
      </c>
      <c r="L4" s="119"/>
      <c r="M4" s="120" t="s">
        <v>42</v>
      </c>
      <c r="N4" s="120" t="s">
        <v>10</v>
      </c>
      <c r="O4" s="119" t="s">
        <v>8</v>
      </c>
      <c r="P4" s="128" t="s">
        <v>14</v>
      </c>
      <c r="Q4" s="119" t="s">
        <v>39</v>
      </c>
      <c r="R4" s="119" t="s">
        <v>61</v>
      </c>
      <c r="S4" s="129" t="s">
        <v>64</v>
      </c>
      <c r="T4" s="28"/>
      <c r="U4" s="28"/>
      <c r="V4" s="119" t="s">
        <v>39</v>
      </c>
      <c r="W4" s="119" t="s">
        <v>61</v>
      </c>
    </row>
    <row r="5" spans="1:23" ht="50.1" customHeight="1" x14ac:dyDescent="0.25">
      <c r="A5" s="11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19"/>
      <c r="K5" s="5" t="s">
        <v>12</v>
      </c>
      <c r="L5" s="5" t="s">
        <v>13</v>
      </c>
      <c r="M5" s="121"/>
      <c r="N5" s="121"/>
      <c r="O5" s="119"/>
      <c r="P5" s="128"/>
      <c r="Q5" s="119"/>
      <c r="R5" s="119"/>
      <c r="S5" s="130"/>
      <c r="T5" s="28"/>
      <c r="U5" s="28"/>
      <c r="V5" s="119"/>
      <c r="W5" s="119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2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2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2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2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2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2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2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4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2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4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2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4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2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4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2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4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4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6"/>
      <c r="F19" s="51"/>
      <c r="G19" s="51"/>
      <c r="H19" s="51"/>
      <c r="I19" s="74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4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5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5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4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4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9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4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25" t="s">
        <v>63</v>
      </c>
      <c r="W56" s="12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26"/>
      <c r="W57" s="12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27"/>
      <c r="W58" s="12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2020-11-03T09:11:30Z</dcterms:modified>
</cp:coreProperties>
</file>