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5\2.XuLyBH\"/>
    </mc:Choice>
  </mc:AlternateContent>
  <bookViews>
    <workbookView xWindow="0" yWindow="4215" windowWidth="21600" windowHeight="11385" activeTab="1"/>
  </bookViews>
  <sheets>
    <sheet name="TG102LE" sheetId="52" r:id="rId1"/>
    <sheet name="TG102V" sheetId="51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52" l="1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4" i="52"/>
  <c r="V33" i="52"/>
  <c r="V32" i="52"/>
  <c r="V30" i="52"/>
  <c r="V29" i="52"/>
  <c r="V28" i="52"/>
  <c r="V27" i="52"/>
  <c r="V26" i="52"/>
  <c r="V21" i="52"/>
  <c r="X48" i="51" l="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4" i="51"/>
  <c r="V33" i="51"/>
  <c r="V32" i="51"/>
  <c r="V30" i="51"/>
  <c r="V29" i="51"/>
  <c r="V28" i="51"/>
  <c r="V27" i="51"/>
  <c r="V26" i="51"/>
  <c r="V21" i="5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<sst xmlns="http://schemas.openxmlformats.org/spreadsheetml/2006/main" count="262" uniqueCount="84">
  <si>
    <t>STT</t>
  </si>
  <si>
    <t>Ngày nhận</t>
  </si>
  <si>
    <t>Ngày trả</t>
  </si>
  <si>
    <t>Model</t>
  </si>
  <si>
    <t>Phụ kiện</t>
  </si>
  <si>
    <t>Có BH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</si>
  <si>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</si>
  <si>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</si>
  <si>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</si>
  <si>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</si>
  <si>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</si>
  <si>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</si>
  <si>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</si>
  <si>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</si>
  <si>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</si>
  <si>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</si>
  <si>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</si>
  <si>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</si>
  <si>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</si>
  <si>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</si>
  <si>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</si>
  <si>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</si>
  <si>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</si>
  <si>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</si>
  <si>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</si>
  <si>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</si>
  <si>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</si>
  <si>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</si>
  <si>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</si>
  <si>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</si>
  <si>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</si>
  <si>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</si>
  <si>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</si>
  <si>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</si>
  <si>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</si>
  <si>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</si>
  <si>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</si>
  <si>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</si>
  <si>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</si>
  <si>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</si>
  <si>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</si>
  <si>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</si>
  <si>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</si>
  <si>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</si>
  <si>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</si>
  <si>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</si>
  <si>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</si>
  <si>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</si>
  <si>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</si>
  <si>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</si>
  <si>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</si>
  <si>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</si>
  <si>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</si>
  <si>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</si>
  <si>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</si>
  <si>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</si>
  <si>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</si>
  <si>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</si>
  <si>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</si>
  <si>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</si>
  <si>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</si>
  <si>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Xác định lỗi</t>
  </si>
  <si>
    <t>Còn BH</t>
  </si>
  <si>
    <t>TG102V</t>
  </si>
  <si>
    <t>Lắp đặt</t>
  </si>
  <si>
    <t>LE.2.00.---27.200525</t>
  </si>
  <si>
    <t>125.212.203.114,16363</t>
  </si>
  <si>
    <t>Hết hạn dv</t>
  </si>
  <si>
    <t>LE.2.00.---28.200624</t>
  </si>
  <si>
    <t>BT</t>
  </si>
  <si>
    <t>Tùng</t>
  </si>
  <si>
    <t>Test lại thiết bị</t>
  </si>
  <si>
    <t>W.2.00.---19.200416</t>
  </si>
  <si>
    <t>VI.2.00.---20.200622</t>
  </si>
  <si>
    <t>125.212.203.114,16767</t>
  </si>
  <si>
    <t>VI.2.00.---21.200630</t>
  </si>
  <si>
    <t>W.2.00.---21.200630</t>
  </si>
  <si>
    <t>Thiết bị không nhận sim</t>
  </si>
  <si>
    <t>Nâng cấp khay sim</t>
  </si>
  <si>
    <t>PC+PM</t>
  </si>
  <si>
    <t>LK, NCFW</t>
  </si>
  <si>
    <t>Thiết bị oxi hóa mạch</t>
  </si>
  <si>
    <t>Không sửa chữa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</si>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</sst>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1" fontId="5" fillId="0" borderId="1" xfId="0" quotePrefix="1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J1" zoomScale="106" zoomScaleNormal="106" workbookViewId="0">
      <selection activeCell="M6" sqref="M6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33.42578125" style="10" customWidth="1"/>
    <col min="11" max="11" width="30.7109375" style="20" customWidth="1"/>
    <col min="12" max="12" width="38.855468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36"/>
    </row>
    <row r="2" spans="1:23" ht="24.95" customHeight="1" x14ac:dyDescent="0.25">
      <c r="A2" s="71" t="s">
        <v>8</v>
      </c>
      <c r="B2" s="72"/>
      <c r="C2" s="72"/>
      <c r="D2" s="72"/>
      <c r="E2" s="73" t="s">
        <v>64</v>
      </c>
      <c r="F2" s="73"/>
      <c r="G2" s="4"/>
      <c r="H2" s="17"/>
      <c r="I2" s="40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4" t="s">
        <v>0</v>
      </c>
      <c r="B4" s="69" t="s">
        <v>7</v>
      </c>
      <c r="C4" s="69"/>
      <c r="D4" s="69"/>
      <c r="E4" s="69"/>
      <c r="F4" s="69"/>
      <c r="G4" s="69"/>
      <c r="H4" s="69"/>
      <c r="I4" s="69"/>
      <c r="J4" s="69" t="s">
        <v>10</v>
      </c>
      <c r="K4" s="69"/>
      <c r="L4" s="75" t="s">
        <v>61</v>
      </c>
      <c r="M4" s="75" t="s">
        <v>41</v>
      </c>
      <c r="N4" s="75" t="s">
        <v>9</v>
      </c>
      <c r="O4" s="75" t="s">
        <v>6</v>
      </c>
      <c r="P4" s="80" t="s">
        <v>13</v>
      </c>
      <c r="Q4" s="75" t="s">
        <v>38</v>
      </c>
      <c r="R4" s="75" t="s">
        <v>52</v>
      </c>
      <c r="S4" s="82" t="s">
        <v>53</v>
      </c>
      <c r="U4" s="69" t="s">
        <v>38</v>
      </c>
      <c r="V4" s="69" t="s">
        <v>52</v>
      </c>
      <c r="W4" s="37"/>
    </row>
    <row r="5" spans="1:23" ht="50.1" customHeight="1" x14ac:dyDescent="0.25">
      <c r="A5" s="74"/>
      <c r="B5" s="67" t="s">
        <v>1</v>
      </c>
      <c r="C5" s="67" t="s">
        <v>2</v>
      </c>
      <c r="D5" s="67" t="s">
        <v>3</v>
      </c>
      <c r="E5" s="67" t="s">
        <v>42</v>
      </c>
      <c r="F5" s="67" t="s">
        <v>4</v>
      </c>
      <c r="G5" s="67" t="s">
        <v>5</v>
      </c>
      <c r="H5" s="67" t="s">
        <v>54</v>
      </c>
      <c r="I5" s="42" t="s">
        <v>14</v>
      </c>
      <c r="J5" s="67" t="s">
        <v>11</v>
      </c>
      <c r="K5" s="67" t="s">
        <v>12</v>
      </c>
      <c r="L5" s="76"/>
      <c r="M5" s="76"/>
      <c r="N5" s="76"/>
      <c r="O5" s="76"/>
      <c r="P5" s="81"/>
      <c r="Q5" s="76"/>
      <c r="R5" s="76"/>
      <c r="S5" s="82"/>
      <c r="U5" s="69"/>
      <c r="V5" s="69"/>
      <c r="W5" s="37"/>
    </row>
    <row r="6" spans="1:23" ht="18" customHeight="1" x14ac:dyDescent="0.25">
      <c r="A6" s="3">
        <v>1</v>
      </c>
      <c r="B6" s="58">
        <v>45051</v>
      </c>
      <c r="C6" s="58"/>
      <c r="D6" s="46" t="s">
        <v>43</v>
      </c>
      <c r="E6" s="66">
        <v>868183035892731</v>
      </c>
      <c r="F6" s="46"/>
      <c r="G6" s="46" t="s">
        <v>62</v>
      </c>
      <c r="H6" s="46" t="s">
        <v>67</v>
      </c>
      <c r="I6" s="60" t="s">
        <v>66</v>
      </c>
      <c r="J6" s="62" t="s">
        <v>65</v>
      </c>
      <c r="K6" s="63" t="s">
        <v>68</v>
      </c>
      <c r="L6" s="63"/>
      <c r="M6" s="63" t="s">
        <v>71</v>
      </c>
      <c r="N6" s="61"/>
      <c r="O6" s="61" t="s">
        <v>69</v>
      </c>
      <c r="P6" s="63" t="s">
        <v>70</v>
      </c>
      <c r="Q6" s="61" t="s">
        <v>18</v>
      </c>
      <c r="R6" s="64" t="s">
        <v>24</v>
      </c>
      <c r="S6" s="65"/>
      <c r="T6" s="68"/>
      <c r="U6" s="77" t="s">
        <v>17</v>
      </c>
      <c r="V6" s="3" t="s">
        <v>19</v>
      </c>
      <c r="W6" s="68"/>
    </row>
    <row r="7" spans="1:23" ht="18" customHeight="1" x14ac:dyDescent="0.25">
      <c r="A7" s="3">
        <v>2</v>
      </c>
      <c r="B7" s="58"/>
      <c r="C7" s="58"/>
      <c r="D7" s="46"/>
      <c r="E7" s="59"/>
      <c r="F7" s="46"/>
      <c r="G7" s="46"/>
      <c r="H7" s="46"/>
      <c r="I7" s="60"/>
      <c r="J7" s="62"/>
      <c r="K7" s="62"/>
      <c r="L7" s="62"/>
      <c r="M7" s="63"/>
      <c r="N7" s="61"/>
      <c r="O7" s="61"/>
      <c r="P7" s="63"/>
      <c r="Q7" s="61"/>
      <c r="R7" s="64"/>
      <c r="S7" s="65"/>
      <c r="T7" s="68"/>
      <c r="U7" s="78"/>
      <c r="V7" s="3" t="s">
        <v>34</v>
      </c>
      <c r="W7" s="68"/>
    </row>
    <row r="8" spans="1:23" ht="18" customHeight="1" x14ac:dyDescent="0.25">
      <c r="A8" s="3">
        <v>3</v>
      </c>
      <c r="B8" s="58"/>
      <c r="C8" s="58"/>
      <c r="D8" s="46"/>
      <c r="E8" s="66"/>
      <c r="F8" s="46"/>
      <c r="G8" s="46"/>
      <c r="H8" s="46"/>
      <c r="I8" s="60"/>
      <c r="J8" s="62"/>
      <c r="K8" s="62"/>
      <c r="L8" s="62"/>
      <c r="M8" s="63"/>
      <c r="N8" s="61"/>
      <c r="O8" s="61"/>
      <c r="P8" s="63"/>
      <c r="Q8" s="61"/>
      <c r="R8" s="64"/>
      <c r="S8" s="65"/>
      <c r="T8" s="68"/>
      <c r="U8" s="78"/>
      <c r="V8" s="3" t="s">
        <v>20</v>
      </c>
      <c r="W8" s="68"/>
    </row>
    <row r="9" spans="1:23" ht="18" customHeight="1" x14ac:dyDescent="0.25">
      <c r="A9" s="3">
        <v>4</v>
      </c>
      <c r="B9" s="58"/>
      <c r="C9" s="58"/>
      <c r="D9" s="46"/>
      <c r="E9" s="66"/>
      <c r="F9" s="46"/>
      <c r="G9" s="46"/>
      <c r="H9" s="46"/>
      <c r="I9" s="60"/>
      <c r="J9" s="61"/>
      <c r="K9" s="62"/>
      <c r="L9" s="62"/>
      <c r="M9" s="63"/>
      <c r="N9" s="61"/>
      <c r="O9" s="61"/>
      <c r="P9" s="63"/>
      <c r="Q9" s="61"/>
      <c r="R9" s="64"/>
      <c r="S9" s="65"/>
      <c r="T9" s="68"/>
      <c r="U9" s="78"/>
      <c r="V9" s="3" t="s">
        <v>50</v>
      </c>
      <c r="W9" s="68"/>
    </row>
    <row r="10" spans="1:23" ht="18" customHeight="1" x14ac:dyDescent="0.25">
      <c r="A10" s="3">
        <v>5</v>
      </c>
      <c r="B10" s="58"/>
      <c r="C10" s="58"/>
      <c r="D10" s="46"/>
      <c r="E10" s="66"/>
      <c r="F10" s="46"/>
      <c r="G10" s="46"/>
      <c r="H10" s="46"/>
      <c r="I10" s="60"/>
      <c r="J10" s="66"/>
      <c r="K10" s="63"/>
      <c r="L10" s="63"/>
      <c r="M10" s="63"/>
      <c r="N10" s="61"/>
      <c r="O10" s="61"/>
      <c r="P10" s="63"/>
      <c r="Q10" s="61"/>
      <c r="R10" s="64"/>
      <c r="S10" s="65"/>
      <c r="T10" s="68"/>
      <c r="U10" s="78"/>
      <c r="V10" s="3" t="s">
        <v>30</v>
      </c>
      <c r="W10" s="68"/>
    </row>
    <row r="11" spans="1:23" ht="18" customHeight="1" x14ac:dyDescent="0.25">
      <c r="A11" s="3">
        <v>6</v>
      </c>
      <c r="B11" s="47"/>
      <c r="C11" s="47"/>
      <c r="D11" s="48"/>
      <c r="E11" s="54"/>
      <c r="F11" s="57"/>
      <c r="G11" s="48"/>
      <c r="H11" s="56"/>
      <c r="I11" s="49"/>
      <c r="J11" s="51"/>
      <c r="K11" s="51"/>
      <c r="L11" s="51"/>
      <c r="M11" s="52"/>
      <c r="N11" s="50"/>
      <c r="O11" s="50"/>
      <c r="P11" s="52"/>
      <c r="Q11" s="50"/>
      <c r="R11" s="53"/>
      <c r="S11" s="55"/>
      <c r="T11" s="68"/>
      <c r="U11" s="78"/>
      <c r="V11" s="3" t="s">
        <v>29</v>
      </c>
      <c r="W11" s="68"/>
    </row>
    <row r="12" spans="1:23" ht="18" customHeight="1" x14ac:dyDescent="0.25">
      <c r="A12" s="3">
        <v>7</v>
      </c>
      <c r="B12" s="47"/>
      <c r="C12" s="47"/>
      <c r="D12" s="48"/>
      <c r="E12" s="54"/>
      <c r="F12" s="57"/>
      <c r="G12" s="48"/>
      <c r="H12" s="56"/>
      <c r="I12" s="49"/>
      <c r="J12" s="51"/>
      <c r="K12" s="51"/>
      <c r="L12" s="51"/>
      <c r="M12" s="52"/>
      <c r="N12" s="50"/>
      <c r="O12" s="50"/>
      <c r="P12" s="52"/>
      <c r="Q12" s="50"/>
      <c r="R12" s="53"/>
      <c r="S12" s="3"/>
      <c r="T12" s="68"/>
      <c r="U12" s="77" t="s">
        <v>18</v>
      </c>
      <c r="V12" s="3" t="s">
        <v>22</v>
      </c>
      <c r="W12" s="68"/>
    </row>
    <row r="13" spans="1:23" ht="18" customHeight="1" x14ac:dyDescent="0.25">
      <c r="A13" s="3">
        <v>8</v>
      </c>
      <c r="B13" s="47"/>
      <c r="C13" s="47"/>
      <c r="D13" s="31"/>
      <c r="E13" s="32"/>
      <c r="F13" s="39"/>
      <c r="G13" s="31"/>
      <c r="H13" s="39"/>
      <c r="I13" s="49"/>
      <c r="J13" s="1"/>
      <c r="K13" s="51"/>
      <c r="L13" s="51"/>
      <c r="M13" s="33"/>
      <c r="N13" s="1"/>
      <c r="O13" s="1"/>
      <c r="P13" s="33"/>
      <c r="Q13" s="1"/>
      <c r="R13" s="2"/>
      <c r="S13" s="3"/>
      <c r="T13" s="68"/>
      <c r="U13" s="78"/>
      <c r="V13" s="3" t="s">
        <v>36</v>
      </c>
      <c r="W13" s="68"/>
    </row>
    <row r="14" spans="1:23" ht="18" customHeight="1" x14ac:dyDescent="0.25">
      <c r="A14" s="3">
        <v>9</v>
      </c>
      <c r="B14" s="47"/>
      <c r="C14" s="47"/>
      <c r="D14" s="31"/>
      <c r="E14" s="32"/>
      <c r="F14" s="39"/>
      <c r="G14" s="31"/>
      <c r="H14" s="39"/>
      <c r="I14" s="49"/>
      <c r="J14" s="1"/>
      <c r="K14" s="51"/>
      <c r="L14" s="51"/>
      <c r="M14" s="33"/>
      <c r="N14" s="1"/>
      <c r="O14" s="1"/>
      <c r="P14" s="33"/>
      <c r="Q14" s="1"/>
      <c r="R14" s="2"/>
      <c r="S14" s="3"/>
      <c r="T14" s="68"/>
      <c r="U14" s="78"/>
      <c r="V14" s="3" t="s">
        <v>35</v>
      </c>
      <c r="W14" s="68"/>
    </row>
    <row r="15" spans="1:23" ht="18" customHeight="1" x14ac:dyDescent="0.25">
      <c r="A15" s="3">
        <v>10</v>
      </c>
      <c r="B15" s="47"/>
      <c r="C15" s="47"/>
      <c r="D15" s="31"/>
      <c r="E15" s="32"/>
      <c r="F15" s="39"/>
      <c r="G15" s="31"/>
      <c r="H15" s="39"/>
      <c r="I15" s="49"/>
      <c r="J15" s="1"/>
      <c r="K15" s="51"/>
      <c r="L15" s="51"/>
      <c r="M15" s="33"/>
      <c r="N15" s="1"/>
      <c r="O15" s="1"/>
      <c r="P15" s="33"/>
      <c r="Q15" s="1"/>
      <c r="R15" s="2"/>
      <c r="S15" s="3"/>
      <c r="T15" s="68"/>
      <c r="U15" s="78"/>
      <c r="V15" s="3" t="s">
        <v>23</v>
      </c>
      <c r="W15" s="68"/>
    </row>
    <row r="16" spans="1:23" ht="18" customHeight="1" x14ac:dyDescent="0.25">
      <c r="A16" s="3">
        <v>11</v>
      </c>
      <c r="B16" s="47"/>
      <c r="C16" s="47"/>
      <c r="D16" s="31"/>
      <c r="E16" s="32"/>
      <c r="F16" s="39"/>
      <c r="G16" s="31"/>
      <c r="H16" s="31"/>
      <c r="I16" s="49"/>
      <c r="J16" s="1"/>
      <c r="K16" s="51"/>
      <c r="L16" s="51"/>
      <c r="M16" s="33"/>
      <c r="N16" s="1"/>
      <c r="O16" s="1"/>
      <c r="P16" s="33"/>
      <c r="Q16" s="1"/>
      <c r="R16" s="2"/>
      <c r="S16" s="3"/>
      <c r="T16" s="68"/>
      <c r="U16" s="79"/>
      <c r="V16" s="3" t="s">
        <v>24</v>
      </c>
      <c r="W16" s="68"/>
    </row>
    <row r="17" spans="1:23" ht="18" customHeight="1" x14ac:dyDescent="0.25">
      <c r="A17" s="3">
        <v>12</v>
      </c>
      <c r="B17" s="47"/>
      <c r="C17" s="47"/>
      <c r="D17" s="31"/>
      <c r="E17" s="32"/>
      <c r="F17" s="39"/>
      <c r="G17" s="31"/>
      <c r="H17" s="1"/>
      <c r="I17" s="49"/>
      <c r="J17" s="68"/>
      <c r="K17" s="51"/>
      <c r="L17" s="51"/>
      <c r="M17" s="33"/>
      <c r="N17" s="1"/>
      <c r="O17" s="1"/>
      <c r="P17" s="33"/>
      <c r="Q17" s="1"/>
      <c r="R17" s="2"/>
      <c r="S17" s="3"/>
      <c r="T17" s="68"/>
      <c r="U17" s="68"/>
      <c r="V17" s="13"/>
      <c r="W17" s="68"/>
    </row>
    <row r="18" spans="1:23" ht="18" customHeight="1" x14ac:dyDescent="0.25">
      <c r="A18" s="3">
        <v>13</v>
      </c>
      <c r="B18" s="47"/>
      <c r="C18" s="47"/>
      <c r="D18" s="31"/>
      <c r="E18" s="32"/>
      <c r="F18" s="39"/>
      <c r="G18" s="31"/>
      <c r="H18" s="1"/>
      <c r="I18" s="49"/>
      <c r="J18" s="1"/>
      <c r="K18" s="51"/>
      <c r="L18" s="51"/>
      <c r="M18" s="33"/>
      <c r="N18" s="1"/>
      <c r="O18" s="1"/>
      <c r="P18" s="33"/>
      <c r="Q18" s="1"/>
      <c r="R18" s="2"/>
      <c r="S18" s="3"/>
      <c r="T18" s="68"/>
      <c r="U18" s="68"/>
      <c r="V18" s="13"/>
      <c r="W18" s="68"/>
    </row>
    <row r="19" spans="1:23" ht="18" customHeight="1" x14ac:dyDescent="0.25">
      <c r="A19" s="3">
        <v>14</v>
      </c>
      <c r="B19" s="47"/>
      <c r="C19" s="47"/>
      <c r="D19" s="31"/>
      <c r="E19" s="32"/>
      <c r="F19" s="39"/>
      <c r="G19" s="31"/>
      <c r="H19" s="1"/>
      <c r="I19" s="49"/>
      <c r="J19" s="51"/>
      <c r="K19" s="33"/>
      <c r="L19" s="33"/>
      <c r="M19" s="52"/>
      <c r="N19" s="50"/>
      <c r="O19" s="50"/>
      <c r="P19" s="52"/>
      <c r="Q19" s="50"/>
      <c r="R19" s="53"/>
      <c r="S19" s="3"/>
      <c r="T19" s="68"/>
      <c r="U19" s="67" t="s">
        <v>38</v>
      </c>
      <c r="V19" s="14" t="s">
        <v>15</v>
      </c>
      <c r="W19" s="38"/>
    </row>
    <row r="20" spans="1:23" ht="18" customHeight="1" x14ac:dyDescent="0.25">
      <c r="A20" s="3">
        <v>15</v>
      </c>
      <c r="B20" s="47"/>
      <c r="C20" s="47"/>
      <c r="D20" s="31"/>
      <c r="E20" s="32"/>
      <c r="F20" s="31"/>
      <c r="G20" s="31"/>
      <c r="H20" s="1"/>
      <c r="I20" s="49"/>
      <c r="J20" s="51"/>
      <c r="K20" s="33"/>
      <c r="L20" s="33"/>
      <c r="M20" s="52"/>
      <c r="N20" s="50"/>
      <c r="O20" s="50"/>
      <c r="P20" s="52"/>
      <c r="Q20" s="50"/>
      <c r="R20" s="53"/>
      <c r="S20" s="3"/>
      <c r="T20" s="68"/>
      <c r="U20" s="3" t="s">
        <v>16</v>
      </c>
      <c r="V20" s="3">
        <v>4</v>
      </c>
      <c r="W20" s="68"/>
    </row>
    <row r="21" spans="1:23" ht="18" customHeight="1" x14ac:dyDescent="0.25">
      <c r="A21" s="3">
        <v>16</v>
      </c>
      <c r="B21" s="47"/>
      <c r="C21" s="47"/>
      <c r="D21" s="31"/>
      <c r="E21" s="32"/>
      <c r="F21" s="31"/>
      <c r="G21" s="31"/>
      <c r="H21" s="1"/>
      <c r="I21" s="49"/>
      <c r="J21" s="51"/>
      <c r="K21" s="33"/>
      <c r="L21" s="33"/>
      <c r="M21" s="33"/>
      <c r="N21" s="1"/>
      <c r="O21" s="1"/>
      <c r="P21" s="33"/>
      <c r="Q21" s="1"/>
      <c r="R21" s="2"/>
      <c r="S21" s="3"/>
      <c r="T21" s="68"/>
      <c r="U21" s="3" t="s">
        <v>48</v>
      </c>
      <c r="V21" s="3">
        <f>COUNTIF($Q$6:$Q$51,"PC")</f>
        <v>0</v>
      </c>
      <c r="W21" s="68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3"/>
      <c r="L22" s="33"/>
      <c r="M22" s="33"/>
      <c r="N22" s="1"/>
      <c r="O22" s="1"/>
      <c r="P22" s="33"/>
      <c r="Q22" s="1"/>
      <c r="R22" s="2"/>
      <c r="S22" s="3"/>
      <c r="T22" s="68"/>
      <c r="U22" s="3" t="s">
        <v>49</v>
      </c>
      <c r="V22" s="3"/>
      <c r="W22" s="68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3"/>
      <c r="K23" s="33"/>
      <c r="L23" s="33"/>
      <c r="M23" s="33"/>
      <c r="N23" s="1"/>
      <c r="O23" s="1"/>
      <c r="P23" s="33"/>
      <c r="Q23" s="1"/>
      <c r="R23" s="2"/>
      <c r="S23" s="3"/>
      <c r="T23" s="68"/>
      <c r="U23" s="68"/>
      <c r="V23" s="13"/>
      <c r="W23" s="68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3"/>
      <c r="K24" s="33"/>
      <c r="L24" s="33"/>
      <c r="M24" s="33"/>
      <c r="N24" s="1"/>
      <c r="O24" s="1"/>
      <c r="P24" s="33"/>
      <c r="Q24" s="1"/>
      <c r="R24" s="2"/>
      <c r="S24" s="3"/>
      <c r="T24" s="68"/>
      <c r="U24" s="68"/>
      <c r="V24" s="13"/>
      <c r="W24" s="68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3"/>
      <c r="K25" s="33"/>
      <c r="L25" s="33"/>
      <c r="M25" s="33"/>
      <c r="N25" s="1"/>
      <c r="O25" s="1"/>
      <c r="P25" s="33"/>
      <c r="Q25" s="1"/>
      <c r="R25" s="2"/>
      <c r="S25" s="3"/>
      <c r="T25" s="68"/>
      <c r="U25" s="67" t="s">
        <v>45</v>
      </c>
      <c r="V25" s="14" t="s">
        <v>15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3"/>
      <c r="K26" s="33"/>
      <c r="L26" s="33"/>
      <c r="M26" s="33"/>
      <c r="N26" s="1"/>
      <c r="O26" s="1"/>
      <c r="P26" s="33"/>
      <c r="Q26" s="1"/>
      <c r="R26" s="2"/>
      <c r="S26" s="3"/>
      <c r="T26" s="68"/>
      <c r="U26" s="3" t="s">
        <v>25</v>
      </c>
      <c r="V26" s="3">
        <f>COUNTIF($R$6:$R$51,"*MCU*")</f>
        <v>0</v>
      </c>
      <c r="W26" s="68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3"/>
      <c r="K27" s="33"/>
      <c r="L27" s="33"/>
      <c r="M27" s="33"/>
      <c r="N27" s="1"/>
      <c r="O27" s="1"/>
      <c r="P27" s="33"/>
      <c r="Q27" s="1"/>
      <c r="R27" s="2"/>
      <c r="S27" s="3"/>
      <c r="T27" s="68"/>
      <c r="U27" s="3" t="s">
        <v>33</v>
      </c>
      <c r="V27" s="3">
        <f>COUNTIF($R$6:$R$51,"*GSM*")</f>
        <v>0</v>
      </c>
      <c r="W27" s="68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33"/>
      <c r="L28" s="33"/>
      <c r="M28" s="33"/>
      <c r="N28" s="1"/>
      <c r="O28" s="1"/>
      <c r="P28" s="33"/>
      <c r="Q28" s="1"/>
      <c r="R28" s="2"/>
      <c r="S28" s="3"/>
      <c r="T28" s="68"/>
      <c r="U28" s="3" t="s">
        <v>26</v>
      </c>
      <c r="V28" s="3">
        <f>COUNTIF($R$6:$R$51,"*GPS*")</f>
        <v>0</v>
      </c>
      <c r="W28" s="68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33"/>
      <c r="L29" s="33"/>
      <c r="M29" s="33"/>
      <c r="N29" s="1"/>
      <c r="O29" s="1"/>
      <c r="P29" s="33"/>
      <c r="Q29" s="1"/>
      <c r="R29" s="2"/>
      <c r="S29" s="3"/>
      <c r="T29" s="68"/>
      <c r="U29" s="3" t="s">
        <v>51</v>
      </c>
      <c r="V29" s="3">
        <f>COUNTIF($R$6:$R$51,"*NG*")</f>
        <v>0</v>
      </c>
      <c r="W29" s="68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33"/>
      <c r="L30" s="33"/>
      <c r="M30" s="33"/>
      <c r="N30" s="1"/>
      <c r="O30" s="1"/>
      <c r="P30" s="33"/>
      <c r="Q30" s="1"/>
      <c r="R30" s="2"/>
      <c r="S30" s="3"/>
      <c r="T30" s="68"/>
      <c r="U30" s="3" t="s">
        <v>31</v>
      </c>
      <c r="V30" s="3">
        <f>COUNTIF($R$6:$R$51,"*I/O*")</f>
        <v>0</v>
      </c>
      <c r="W30" s="68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33"/>
      <c r="L31" s="33"/>
      <c r="M31" s="33"/>
      <c r="N31" s="1"/>
      <c r="O31" s="1"/>
      <c r="P31" s="33"/>
      <c r="Q31" s="1"/>
      <c r="R31" s="2"/>
      <c r="S31" s="3"/>
      <c r="T31" s="68"/>
      <c r="U31" s="3" t="s">
        <v>21</v>
      </c>
      <c r="V31" s="3"/>
      <c r="W31" s="68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33"/>
      <c r="L32" s="33"/>
      <c r="M32" s="33"/>
      <c r="N32" s="1"/>
      <c r="O32" s="1"/>
      <c r="P32" s="33"/>
      <c r="Q32" s="1"/>
      <c r="R32" s="2"/>
      <c r="S32" s="3"/>
      <c r="T32" s="68"/>
      <c r="U32" s="3" t="s">
        <v>27</v>
      </c>
      <c r="V32" s="3">
        <f>COUNTIF($R$6:$R$51,"*MCH*")</f>
        <v>0</v>
      </c>
      <c r="W32" s="68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33"/>
      <c r="L33" s="33"/>
      <c r="M33" s="33"/>
      <c r="N33" s="1"/>
      <c r="O33" s="1"/>
      <c r="P33" s="33"/>
      <c r="Q33" s="1"/>
      <c r="R33" s="2"/>
      <c r="S33" s="3"/>
      <c r="T33" s="68"/>
      <c r="U33" s="3" t="s">
        <v>46</v>
      </c>
      <c r="V33" s="3">
        <f>COUNTIF($R$6:$R$51,"*SF*")</f>
        <v>0</v>
      </c>
      <c r="W33" s="68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33"/>
      <c r="L34" s="33"/>
      <c r="M34" s="33"/>
      <c r="N34" s="1"/>
      <c r="O34" s="1"/>
      <c r="P34" s="33"/>
      <c r="Q34" s="1"/>
      <c r="R34" s="2"/>
      <c r="S34" s="3"/>
      <c r="T34" s="68"/>
      <c r="U34" s="3" t="s">
        <v>47</v>
      </c>
      <c r="V34" s="3">
        <f>COUNTIF($R$6:$R$51,"*RTB*")</f>
        <v>0</v>
      </c>
      <c r="W34" s="68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33"/>
      <c r="L35" s="33"/>
      <c r="M35" s="33"/>
      <c r="N35" s="1"/>
      <c r="O35" s="1"/>
      <c r="P35" s="33"/>
      <c r="Q35" s="1"/>
      <c r="R35" s="2"/>
      <c r="S35" s="3"/>
      <c r="T35" s="68"/>
      <c r="U35" s="3" t="s">
        <v>37</v>
      </c>
      <c r="V35" s="3"/>
      <c r="W35" s="68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33"/>
      <c r="L36" s="33"/>
      <c r="M36" s="33"/>
      <c r="N36" s="1"/>
      <c r="O36" s="1"/>
      <c r="P36" s="33"/>
      <c r="Q36" s="1"/>
      <c r="R36" s="2"/>
      <c r="S36" s="3"/>
      <c r="T36" s="68"/>
      <c r="U36" s="3" t="s">
        <v>28</v>
      </c>
      <c r="V36" s="3"/>
      <c r="W36" s="68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33"/>
      <c r="L37" s="33"/>
      <c r="M37" s="33"/>
      <c r="N37" s="1"/>
      <c r="O37" s="1"/>
      <c r="P37" s="33"/>
      <c r="Q37" s="1"/>
      <c r="R37" s="2"/>
      <c r="S37" s="3"/>
      <c r="T37" s="68"/>
      <c r="U37" s="15" t="s">
        <v>32</v>
      </c>
      <c r="V37" s="3"/>
      <c r="W37" s="68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33"/>
      <c r="L38" s="33"/>
      <c r="M38" s="33"/>
      <c r="N38" s="1"/>
      <c r="O38" s="1"/>
      <c r="P38" s="33"/>
      <c r="Q38" s="1"/>
      <c r="R38" s="2"/>
      <c r="S38" s="3"/>
      <c r="T38" s="68"/>
      <c r="U38" s="68"/>
      <c r="V38" s="13"/>
      <c r="W38" s="68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33"/>
      <c r="L39" s="33"/>
      <c r="M39" s="33"/>
      <c r="N39" s="1"/>
      <c r="O39" s="1"/>
      <c r="P39" s="33"/>
      <c r="Q39" s="1"/>
      <c r="R39" s="2"/>
      <c r="S39" s="3"/>
      <c r="T39" s="68"/>
      <c r="U39" s="68"/>
      <c r="V39" s="13"/>
      <c r="W39" s="68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33"/>
      <c r="L40" s="33"/>
      <c r="M40" s="33"/>
      <c r="N40" s="1"/>
      <c r="O40" s="1"/>
      <c r="P40" s="33"/>
      <c r="Q40" s="1"/>
      <c r="R40" s="2"/>
      <c r="S40" s="3"/>
      <c r="T40" s="68"/>
      <c r="U40" s="15" t="s">
        <v>39</v>
      </c>
      <c r="V40" s="3">
        <f>COUNTIF($O$6:$O$51,"*DM*")</f>
        <v>0</v>
      </c>
      <c r="W40" s="68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33"/>
      <c r="L41" s="33"/>
      <c r="M41" s="33"/>
      <c r="N41" s="1"/>
      <c r="O41" s="1"/>
      <c r="P41" s="33"/>
      <c r="Q41" s="1"/>
      <c r="R41" s="2"/>
      <c r="S41" s="3"/>
      <c r="T41" s="68"/>
      <c r="U41" s="15" t="s">
        <v>40</v>
      </c>
      <c r="V41" s="3">
        <f>COUNTIF($O$6:$O$51,"*KS*")</f>
        <v>0</v>
      </c>
      <c r="W41" s="68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33"/>
      <c r="L42" s="33"/>
      <c r="M42" s="33"/>
      <c r="N42" s="1"/>
      <c r="O42" s="1"/>
      <c r="P42" s="33"/>
      <c r="Q42" s="1"/>
      <c r="R42" s="2"/>
      <c r="S42" s="3"/>
      <c r="T42" s="68"/>
      <c r="U42" s="68"/>
      <c r="V42" s="13"/>
      <c r="W42" s="68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33"/>
      <c r="L43" s="33"/>
      <c r="M43" s="33"/>
      <c r="N43" s="1"/>
      <c r="O43" s="1"/>
      <c r="P43" s="33"/>
      <c r="Q43" s="1"/>
      <c r="R43" s="2"/>
      <c r="S43" s="3"/>
      <c r="T43" s="68"/>
      <c r="U43" s="68"/>
      <c r="V43" s="13"/>
      <c r="W43" s="68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33"/>
      <c r="L44" s="33"/>
      <c r="M44" s="33"/>
      <c r="N44" s="1"/>
      <c r="O44" s="1"/>
      <c r="P44" s="33"/>
      <c r="Q44" s="1"/>
      <c r="R44" s="2"/>
      <c r="S44" s="3"/>
      <c r="T44" s="68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33"/>
      <c r="L45" s="33"/>
      <c r="M45" s="33"/>
      <c r="N45" s="1"/>
      <c r="O45" s="1"/>
      <c r="P45" s="33"/>
      <c r="Q45" s="1"/>
      <c r="R45" s="2"/>
      <c r="S45" s="3"/>
      <c r="T45" s="68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33"/>
      <c r="L46" s="33"/>
      <c r="M46" s="33"/>
      <c r="N46" s="1"/>
      <c r="O46" s="1"/>
      <c r="P46" s="33"/>
      <c r="Q46" s="1"/>
      <c r="R46" s="2"/>
      <c r="S46" s="3"/>
      <c r="T46" s="68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33"/>
      <c r="L47" s="33"/>
      <c r="M47" s="33"/>
      <c r="N47" s="1"/>
      <c r="O47" s="1"/>
      <c r="P47" s="33"/>
      <c r="Q47" s="1"/>
      <c r="R47" s="2"/>
      <c r="S47" s="3"/>
      <c r="T47" s="68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33"/>
      <c r="L48" s="33"/>
      <c r="M48" s="33"/>
      <c r="N48" s="1"/>
      <c r="O48" s="1"/>
      <c r="P48" s="33"/>
      <c r="Q48" s="1"/>
      <c r="R48" s="2"/>
      <c r="S48" s="3"/>
      <c r="T48" s="28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33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33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33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33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33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33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33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33"/>
      <c r="L56" s="33"/>
      <c r="M56" s="33"/>
      <c r="N56" s="1"/>
      <c r="O56" s="1"/>
      <c r="P56" s="33"/>
      <c r="Q56" s="1"/>
      <c r="R56" s="2"/>
      <c r="S56" s="26"/>
      <c r="U56" s="68"/>
      <c r="V56" s="68"/>
      <c r="W56" s="68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33"/>
      <c r="L57" s="33"/>
      <c r="M57" s="33"/>
      <c r="N57" s="1"/>
      <c r="O57" s="1"/>
      <c r="P57" s="33"/>
      <c r="Q57" s="1"/>
      <c r="R57" s="2"/>
      <c r="S57" s="26"/>
      <c r="U57" s="68"/>
      <c r="V57" s="68"/>
      <c r="W57" s="68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33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33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33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33" t="s">
        <v>60</v>
      </c>
      <c r="L61" s="33"/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33" t="s">
        <v>60</v>
      </c>
      <c r="L62" s="33"/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33" t="s">
        <v>60</v>
      </c>
      <c r="L63" s="33"/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33" t="s">
        <v>60</v>
      </c>
      <c r="L64" s="33"/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33" t="s">
        <v>60</v>
      </c>
      <c r="L65" s="33"/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J1" zoomScale="106" zoomScaleNormal="106" workbookViewId="0">
      <selection activeCell="Q12" sqref="Q1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33.42578125" style="10" customWidth="1"/>
    <col min="11" max="11" width="30.7109375" style="20" customWidth="1"/>
    <col min="12" max="12" width="33.85546875" style="20" customWidth="1"/>
    <col min="13" max="13" width="34.140625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36"/>
    </row>
    <row r="2" spans="1:23" ht="24.95" customHeight="1" x14ac:dyDescent="0.25">
      <c r="A2" s="71" t="s">
        <v>8</v>
      </c>
      <c r="B2" s="72"/>
      <c r="C2" s="72"/>
      <c r="D2" s="72"/>
      <c r="E2" s="73" t="s">
        <v>64</v>
      </c>
      <c r="F2" s="73"/>
      <c r="G2" s="4"/>
      <c r="H2" s="17"/>
      <c r="I2" s="40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4" t="s">
        <v>0</v>
      </c>
      <c r="B4" s="69" t="s">
        <v>7</v>
      </c>
      <c r="C4" s="69"/>
      <c r="D4" s="69"/>
      <c r="E4" s="69"/>
      <c r="F4" s="69"/>
      <c r="G4" s="69"/>
      <c r="H4" s="69"/>
      <c r="I4" s="69"/>
      <c r="J4" s="69" t="s">
        <v>10</v>
      </c>
      <c r="K4" s="69"/>
      <c r="L4" s="75" t="s">
        <v>61</v>
      </c>
      <c r="M4" s="75" t="s">
        <v>41</v>
      </c>
      <c r="N4" s="75" t="s">
        <v>9</v>
      </c>
      <c r="O4" s="75" t="s">
        <v>6</v>
      </c>
      <c r="P4" s="80" t="s">
        <v>13</v>
      </c>
      <c r="Q4" s="75" t="s">
        <v>38</v>
      </c>
      <c r="R4" s="75" t="s">
        <v>52</v>
      </c>
      <c r="S4" s="82" t="s">
        <v>53</v>
      </c>
      <c r="U4" s="69" t="s">
        <v>38</v>
      </c>
      <c r="V4" s="69" t="s">
        <v>52</v>
      </c>
      <c r="W4" s="37"/>
    </row>
    <row r="5" spans="1:23" ht="50.1" customHeight="1" x14ac:dyDescent="0.25">
      <c r="A5" s="74"/>
      <c r="B5" s="34" t="s">
        <v>1</v>
      </c>
      <c r="C5" s="34" t="s">
        <v>2</v>
      </c>
      <c r="D5" s="34" t="s">
        <v>3</v>
      </c>
      <c r="E5" s="34" t="s">
        <v>42</v>
      </c>
      <c r="F5" s="34" t="s">
        <v>4</v>
      </c>
      <c r="G5" s="34" t="s">
        <v>5</v>
      </c>
      <c r="H5" s="34" t="s">
        <v>54</v>
      </c>
      <c r="I5" s="42" t="s">
        <v>14</v>
      </c>
      <c r="J5" s="34" t="s">
        <v>11</v>
      </c>
      <c r="K5" s="34" t="s">
        <v>12</v>
      </c>
      <c r="L5" s="76"/>
      <c r="M5" s="76"/>
      <c r="N5" s="76"/>
      <c r="O5" s="76"/>
      <c r="P5" s="81"/>
      <c r="Q5" s="76"/>
      <c r="R5" s="76"/>
      <c r="S5" s="82"/>
      <c r="U5" s="69"/>
      <c r="V5" s="69"/>
      <c r="W5" s="37"/>
    </row>
    <row r="6" spans="1:23" ht="18" customHeight="1" x14ac:dyDescent="0.25">
      <c r="A6" s="3">
        <v>1</v>
      </c>
      <c r="B6" s="58">
        <v>45051</v>
      </c>
      <c r="C6" s="58"/>
      <c r="D6" s="46" t="s">
        <v>63</v>
      </c>
      <c r="E6" s="66">
        <v>864811036932650</v>
      </c>
      <c r="F6" s="46"/>
      <c r="G6" s="46" t="s">
        <v>62</v>
      </c>
      <c r="H6" s="46"/>
      <c r="I6" s="60" t="s">
        <v>74</v>
      </c>
      <c r="J6" s="62" t="s">
        <v>72</v>
      </c>
      <c r="K6" s="63" t="s">
        <v>76</v>
      </c>
      <c r="L6" s="63" t="s">
        <v>77</v>
      </c>
      <c r="M6" s="63" t="s">
        <v>78</v>
      </c>
      <c r="N6" s="61"/>
      <c r="O6" s="61" t="s">
        <v>69</v>
      </c>
      <c r="P6" s="63" t="s">
        <v>70</v>
      </c>
      <c r="Q6" s="61" t="s">
        <v>79</v>
      </c>
      <c r="R6" s="64" t="s">
        <v>80</v>
      </c>
      <c r="S6" s="65"/>
      <c r="T6" s="12"/>
      <c r="U6" s="77" t="s">
        <v>17</v>
      </c>
      <c r="V6" s="3" t="s">
        <v>19</v>
      </c>
      <c r="W6" s="12"/>
    </row>
    <row r="7" spans="1:23" ht="18" customHeight="1" x14ac:dyDescent="0.25">
      <c r="A7" s="3">
        <v>2</v>
      </c>
      <c r="B7" s="58">
        <v>45051</v>
      </c>
      <c r="C7" s="58"/>
      <c r="D7" s="46" t="s">
        <v>63</v>
      </c>
      <c r="E7" s="66">
        <v>866192037805734</v>
      </c>
      <c r="F7" s="46"/>
      <c r="G7" s="46" t="s">
        <v>62</v>
      </c>
      <c r="H7" s="46"/>
      <c r="I7" s="60" t="s">
        <v>74</v>
      </c>
      <c r="J7" s="62" t="s">
        <v>73</v>
      </c>
      <c r="K7" s="62" t="s">
        <v>75</v>
      </c>
      <c r="L7" s="63" t="s">
        <v>77</v>
      </c>
      <c r="M7" s="63" t="s">
        <v>78</v>
      </c>
      <c r="N7" s="61"/>
      <c r="O7" s="61" t="s">
        <v>69</v>
      </c>
      <c r="P7" s="63" t="s">
        <v>70</v>
      </c>
      <c r="Q7" s="61" t="s">
        <v>79</v>
      </c>
      <c r="R7" s="64" t="s">
        <v>80</v>
      </c>
      <c r="S7" s="65"/>
      <c r="T7" s="12"/>
      <c r="U7" s="78"/>
      <c r="V7" s="3" t="s">
        <v>34</v>
      </c>
      <c r="W7" s="12"/>
    </row>
    <row r="8" spans="1:23" ht="18" customHeight="1" x14ac:dyDescent="0.25">
      <c r="A8" s="3">
        <v>3</v>
      </c>
      <c r="B8" s="58">
        <v>45051</v>
      </c>
      <c r="C8" s="58"/>
      <c r="D8" s="46" t="s">
        <v>63</v>
      </c>
      <c r="E8" s="66">
        <v>868926033907228</v>
      </c>
      <c r="F8" s="46"/>
      <c r="G8" s="46" t="s">
        <v>62</v>
      </c>
      <c r="H8" s="46"/>
      <c r="I8" s="60" t="s">
        <v>66</v>
      </c>
      <c r="J8" s="62" t="s">
        <v>72</v>
      </c>
      <c r="K8" s="62" t="s">
        <v>76</v>
      </c>
      <c r="L8" s="63" t="s">
        <v>77</v>
      </c>
      <c r="M8" s="63" t="s">
        <v>78</v>
      </c>
      <c r="N8" s="61"/>
      <c r="O8" s="61" t="s">
        <v>69</v>
      </c>
      <c r="P8" s="63" t="s">
        <v>70</v>
      </c>
      <c r="Q8" s="61" t="s">
        <v>79</v>
      </c>
      <c r="R8" s="64" t="s">
        <v>80</v>
      </c>
      <c r="S8" s="65"/>
      <c r="T8" s="12"/>
      <c r="U8" s="78"/>
      <c r="V8" s="3" t="s">
        <v>20</v>
      </c>
      <c r="W8" s="12"/>
    </row>
    <row r="9" spans="1:23" ht="18" customHeight="1" x14ac:dyDescent="0.25">
      <c r="A9" s="3">
        <v>4</v>
      </c>
      <c r="B9" s="58">
        <v>45051</v>
      </c>
      <c r="C9" s="58"/>
      <c r="D9" s="46" t="s">
        <v>63</v>
      </c>
      <c r="E9" s="66">
        <v>864811036982416</v>
      </c>
      <c r="F9" s="46"/>
      <c r="G9" s="46" t="s">
        <v>62</v>
      </c>
      <c r="H9" s="46"/>
      <c r="I9" s="60"/>
      <c r="J9" s="61"/>
      <c r="K9" s="62"/>
      <c r="L9" s="62" t="s">
        <v>81</v>
      </c>
      <c r="M9" s="63" t="s">
        <v>82</v>
      </c>
      <c r="N9" s="61"/>
      <c r="O9" s="61" t="s">
        <v>83</v>
      </c>
      <c r="P9" s="63" t="s">
        <v>70</v>
      </c>
      <c r="Q9" s="61" t="s">
        <v>17</v>
      </c>
      <c r="R9" s="64" t="s">
        <v>29</v>
      </c>
      <c r="S9" s="65"/>
      <c r="T9" s="12"/>
      <c r="U9" s="78"/>
      <c r="V9" s="3" t="s">
        <v>50</v>
      </c>
      <c r="W9" s="12"/>
    </row>
    <row r="10" spans="1:23" ht="18" customHeight="1" x14ac:dyDescent="0.25">
      <c r="A10" s="3">
        <v>5</v>
      </c>
      <c r="B10" s="58"/>
      <c r="C10" s="58"/>
      <c r="D10" s="46"/>
      <c r="E10" s="66"/>
      <c r="F10" s="46"/>
      <c r="G10" s="46"/>
      <c r="H10" s="46"/>
      <c r="I10" s="60"/>
      <c r="J10" s="66"/>
      <c r="K10" s="63"/>
      <c r="L10" s="63"/>
      <c r="M10" s="63"/>
      <c r="N10" s="61"/>
      <c r="O10" s="61"/>
      <c r="P10" s="63"/>
      <c r="Q10" s="61"/>
      <c r="R10" s="64"/>
      <c r="S10" s="65"/>
      <c r="T10" s="12"/>
      <c r="U10" s="78"/>
      <c r="V10" s="3" t="s">
        <v>30</v>
      </c>
      <c r="W10" s="12"/>
    </row>
    <row r="11" spans="1:23" ht="18" customHeight="1" x14ac:dyDescent="0.25">
      <c r="A11" s="3">
        <v>6</v>
      </c>
      <c r="B11" s="47"/>
      <c r="C11" s="47"/>
      <c r="D11" s="48"/>
      <c r="E11" s="54"/>
      <c r="F11" s="57"/>
      <c r="G11" s="48"/>
      <c r="H11" s="56"/>
      <c r="I11" s="49"/>
      <c r="J11" s="51"/>
      <c r="K11" s="51"/>
      <c r="L11" s="51"/>
      <c r="M11" s="52"/>
      <c r="N11" s="50"/>
      <c r="O11" s="50"/>
      <c r="P11" s="52"/>
      <c r="Q11" s="50"/>
      <c r="R11" s="53"/>
      <c r="S11" s="55"/>
      <c r="T11" s="12"/>
      <c r="U11" s="78"/>
      <c r="V11" s="3" t="s">
        <v>29</v>
      </c>
      <c r="W11" s="12"/>
    </row>
    <row r="12" spans="1:23" ht="18" customHeight="1" x14ac:dyDescent="0.25">
      <c r="A12" s="3">
        <v>7</v>
      </c>
      <c r="B12" s="47"/>
      <c r="C12" s="47"/>
      <c r="D12" s="48"/>
      <c r="E12" s="54"/>
      <c r="F12" s="57"/>
      <c r="G12" s="48"/>
      <c r="H12" s="56"/>
      <c r="I12" s="49"/>
      <c r="J12" s="51"/>
      <c r="K12" s="51"/>
      <c r="L12" s="51"/>
      <c r="M12" s="52"/>
      <c r="N12" s="50"/>
      <c r="O12" s="50"/>
      <c r="P12" s="52"/>
      <c r="Q12" s="50"/>
      <c r="R12" s="53"/>
      <c r="S12" s="3"/>
      <c r="T12" s="12"/>
      <c r="U12" s="77" t="s">
        <v>18</v>
      </c>
      <c r="V12" s="3" t="s">
        <v>22</v>
      </c>
      <c r="W12" s="12"/>
    </row>
    <row r="13" spans="1:23" ht="18" customHeight="1" x14ac:dyDescent="0.25">
      <c r="A13" s="3">
        <v>8</v>
      </c>
      <c r="B13" s="47"/>
      <c r="C13" s="47"/>
      <c r="D13" s="31"/>
      <c r="E13" s="32"/>
      <c r="F13" s="39"/>
      <c r="G13" s="31"/>
      <c r="H13" s="39"/>
      <c r="I13" s="49"/>
      <c r="J13" s="1"/>
      <c r="K13" s="51"/>
      <c r="L13" s="51"/>
      <c r="M13" s="33"/>
      <c r="N13" s="1"/>
      <c r="O13" s="1"/>
      <c r="P13" s="33"/>
      <c r="Q13" s="1"/>
      <c r="R13" s="2"/>
      <c r="S13" s="3"/>
      <c r="T13" s="12"/>
      <c r="U13" s="78"/>
      <c r="V13" s="3" t="s">
        <v>36</v>
      </c>
      <c r="W13" s="12"/>
    </row>
    <row r="14" spans="1:23" ht="18" customHeight="1" x14ac:dyDescent="0.25">
      <c r="A14" s="3">
        <v>9</v>
      </c>
      <c r="B14" s="47"/>
      <c r="C14" s="47"/>
      <c r="D14" s="31"/>
      <c r="E14" s="32"/>
      <c r="F14" s="39"/>
      <c r="G14" s="31"/>
      <c r="H14" s="39"/>
      <c r="I14" s="49"/>
      <c r="J14" s="1"/>
      <c r="K14" s="51"/>
      <c r="L14" s="51"/>
      <c r="M14" s="33"/>
      <c r="N14" s="1"/>
      <c r="O14" s="1"/>
      <c r="P14" s="33"/>
      <c r="Q14" s="1"/>
      <c r="R14" s="2"/>
      <c r="S14" s="3"/>
      <c r="T14" s="12"/>
      <c r="U14" s="78"/>
      <c r="V14" s="3" t="s">
        <v>35</v>
      </c>
      <c r="W14" s="12"/>
    </row>
    <row r="15" spans="1:23" ht="18" customHeight="1" x14ac:dyDescent="0.25">
      <c r="A15" s="3">
        <v>10</v>
      </c>
      <c r="B15" s="47"/>
      <c r="C15" s="47"/>
      <c r="D15" s="31"/>
      <c r="E15" s="32"/>
      <c r="F15" s="39"/>
      <c r="G15" s="31"/>
      <c r="H15" s="39"/>
      <c r="I15" s="49"/>
      <c r="J15" s="1"/>
      <c r="K15" s="51"/>
      <c r="L15" s="51"/>
      <c r="M15" s="33"/>
      <c r="N15" s="1"/>
      <c r="O15" s="1"/>
      <c r="P15" s="33"/>
      <c r="Q15" s="1"/>
      <c r="R15" s="2"/>
      <c r="S15" s="3"/>
      <c r="T15" s="12"/>
      <c r="U15" s="78"/>
      <c r="V15" s="3" t="s">
        <v>23</v>
      </c>
      <c r="W15" s="12"/>
    </row>
    <row r="16" spans="1:23" ht="18" customHeight="1" x14ac:dyDescent="0.25">
      <c r="A16" s="3">
        <v>11</v>
      </c>
      <c r="B16" s="47"/>
      <c r="C16" s="47"/>
      <c r="D16" s="31"/>
      <c r="E16" s="32"/>
      <c r="F16" s="39"/>
      <c r="G16" s="31"/>
      <c r="H16" s="31"/>
      <c r="I16" s="49"/>
      <c r="J16" s="1"/>
      <c r="K16" s="51"/>
      <c r="L16" s="51"/>
      <c r="M16" s="33"/>
      <c r="N16" s="1"/>
      <c r="O16" s="1"/>
      <c r="P16" s="33"/>
      <c r="Q16" s="1"/>
      <c r="R16" s="2"/>
      <c r="S16" s="3"/>
      <c r="T16" s="12"/>
      <c r="U16" s="79"/>
      <c r="V16" s="3" t="s">
        <v>24</v>
      </c>
      <c r="W16" s="12"/>
    </row>
    <row r="17" spans="1:23" ht="18" customHeight="1" x14ac:dyDescent="0.25">
      <c r="A17" s="3">
        <v>12</v>
      </c>
      <c r="B17" s="47"/>
      <c r="C17" s="47"/>
      <c r="D17" s="31"/>
      <c r="E17" s="32"/>
      <c r="F17" s="39"/>
      <c r="G17" s="31"/>
      <c r="H17" s="1"/>
      <c r="I17" s="49"/>
      <c r="J17" s="12"/>
      <c r="K17" s="51"/>
      <c r="L17" s="51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47"/>
      <c r="C18" s="47"/>
      <c r="D18" s="31"/>
      <c r="E18" s="32"/>
      <c r="F18" s="39"/>
      <c r="G18" s="31"/>
      <c r="H18" s="1"/>
      <c r="I18" s="49"/>
      <c r="J18" s="1"/>
      <c r="K18" s="51"/>
      <c r="L18" s="51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47"/>
      <c r="C19" s="47"/>
      <c r="D19" s="31"/>
      <c r="E19" s="32"/>
      <c r="F19" s="39"/>
      <c r="G19" s="31"/>
      <c r="H19" s="1"/>
      <c r="I19" s="49"/>
      <c r="J19" s="51"/>
      <c r="K19" s="33"/>
      <c r="L19" s="33"/>
      <c r="M19" s="52"/>
      <c r="N19" s="50"/>
      <c r="O19" s="50"/>
      <c r="P19" s="52"/>
      <c r="Q19" s="50"/>
      <c r="R19" s="53"/>
      <c r="S19" s="3"/>
      <c r="T19" s="12"/>
      <c r="U19" s="34" t="s">
        <v>38</v>
      </c>
      <c r="V19" s="14" t="s">
        <v>15</v>
      </c>
      <c r="W19" s="38"/>
    </row>
    <row r="20" spans="1:23" ht="18" customHeight="1" x14ac:dyDescent="0.25">
      <c r="A20" s="3">
        <v>15</v>
      </c>
      <c r="B20" s="47"/>
      <c r="C20" s="47"/>
      <c r="D20" s="31"/>
      <c r="E20" s="32"/>
      <c r="F20" s="31"/>
      <c r="G20" s="31"/>
      <c r="H20" s="1"/>
      <c r="I20" s="49"/>
      <c r="J20" s="51"/>
      <c r="K20" s="33"/>
      <c r="L20" s="33"/>
      <c r="M20" s="52"/>
      <c r="N20" s="50"/>
      <c r="O20" s="50"/>
      <c r="P20" s="52"/>
      <c r="Q20" s="50"/>
      <c r="R20" s="53"/>
      <c r="S20" s="3"/>
      <c r="T20" s="12"/>
      <c r="U20" s="3" t="s">
        <v>16</v>
      </c>
      <c r="V20" s="3">
        <v>4</v>
      </c>
      <c r="W20" s="12"/>
    </row>
    <row r="21" spans="1:23" ht="18" customHeight="1" x14ac:dyDescent="0.25">
      <c r="A21" s="3">
        <v>16</v>
      </c>
      <c r="B21" s="47"/>
      <c r="C21" s="47"/>
      <c r="D21" s="31"/>
      <c r="E21" s="32"/>
      <c r="F21" s="31"/>
      <c r="G21" s="31"/>
      <c r="H21" s="1"/>
      <c r="I21" s="49"/>
      <c r="J21" s="51"/>
      <c r="K21" s="33"/>
      <c r="L21" s="33"/>
      <c r="M21" s="33"/>
      <c r="N21" s="1"/>
      <c r="O21" s="1"/>
      <c r="P21" s="33"/>
      <c r="Q21" s="1"/>
      <c r="R21" s="2"/>
      <c r="S21" s="3"/>
      <c r="T21" s="12"/>
      <c r="U21" s="3" t="s">
        <v>48</v>
      </c>
      <c r="V21" s="3">
        <f>COUNTIF($Q$6:$Q$51,"PC")</f>
        <v>1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3"/>
      <c r="L22" s="33"/>
      <c r="M22" s="33"/>
      <c r="N22" s="1"/>
      <c r="O22" s="1"/>
      <c r="P22" s="33"/>
      <c r="Q22" s="1"/>
      <c r="R22" s="2"/>
      <c r="S22" s="3"/>
      <c r="T22" s="12"/>
      <c r="U22" s="3" t="s">
        <v>49</v>
      </c>
      <c r="V22" s="3"/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3"/>
      <c r="K23" s="3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3"/>
      <c r="K24" s="3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3"/>
      <c r="K25" s="33"/>
      <c r="L25" s="33"/>
      <c r="M25" s="33"/>
      <c r="N25" s="1"/>
      <c r="O25" s="1"/>
      <c r="P25" s="33"/>
      <c r="Q25" s="1"/>
      <c r="R25" s="2"/>
      <c r="S25" s="3"/>
      <c r="T25" s="12"/>
      <c r="U25" s="34" t="s">
        <v>45</v>
      </c>
      <c r="V25" s="14" t="s">
        <v>15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3"/>
      <c r="K26" s="33"/>
      <c r="L26" s="33"/>
      <c r="M26" s="33"/>
      <c r="N26" s="1"/>
      <c r="O26" s="1"/>
      <c r="P26" s="33"/>
      <c r="Q26" s="1"/>
      <c r="R26" s="2"/>
      <c r="S26" s="3"/>
      <c r="T26" s="12"/>
      <c r="U26" s="3" t="s">
        <v>25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3"/>
      <c r="K27" s="33"/>
      <c r="L27" s="33"/>
      <c r="M27" s="33"/>
      <c r="N27" s="1"/>
      <c r="O27" s="1"/>
      <c r="P27" s="33"/>
      <c r="Q27" s="1"/>
      <c r="R27" s="2"/>
      <c r="S27" s="3"/>
      <c r="T27" s="12"/>
      <c r="U27" s="3" t="s">
        <v>33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33"/>
      <c r="L28" s="33"/>
      <c r="M28" s="33"/>
      <c r="N28" s="1"/>
      <c r="O28" s="1"/>
      <c r="P28" s="33"/>
      <c r="Q28" s="1"/>
      <c r="R28" s="2"/>
      <c r="S28" s="3"/>
      <c r="T28" s="12"/>
      <c r="U28" s="3" t="s">
        <v>26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33"/>
      <c r="L29" s="33"/>
      <c r="M29" s="33"/>
      <c r="N29" s="1"/>
      <c r="O29" s="1"/>
      <c r="P29" s="33"/>
      <c r="Q29" s="1"/>
      <c r="R29" s="2"/>
      <c r="S29" s="3"/>
      <c r="T29" s="12"/>
      <c r="U29" s="3" t="s">
        <v>51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33"/>
      <c r="L30" s="33"/>
      <c r="M30" s="33"/>
      <c r="N30" s="1"/>
      <c r="O30" s="1"/>
      <c r="P30" s="33"/>
      <c r="Q30" s="1"/>
      <c r="R30" s="2"/>
      <c r="S30" s="3"/>
      <c r="T30" s="12"/>
      <c r="U30" s="3" t="s">
        <v>31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33"/>
      <c r="L31" s="33"/>
      <c r="M31" s="33"/>
      <c r="N31" s="1"/>
      <c r="O31" s="1"/>
      <c r="P31" s="33"/>
      <c r="Q31" s="1"/>
      <c r="R31" s="2"/>
      <c r="S31" s="3"/>
      <c r="T31" s="12"/>
      <c r="U31" s="3" t="s">
        <v>21</v>
      </c>
      <c r="V31" s="3"/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33"/>
      <c r="L32" s="33"/>
      <c r="M32" s="33"/>
      <c r="N32" s="1"/>
      <c r="O32" s="1"/>
      <c r="P32" s="33"/>
      <c r="Q32" s="1"/>
      <c r="R32" s="2"/>
      <c r="S32" s="3"/>
      <c r="T32" s="12"/>
      <c r="U32" s="3" t="s">
        <v>27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33"/>
      <c r="L33" s="33"/>
      <c r="M33" s="33"/>
      <c r="N33" s="1"/>
      <c r="O33" s="1"/>
      <c r="P33" s="33"/>
      <c r="Q33" s="1"/>
      <c r="R33" s="2"/>
      <c r="S33" s="3"/>
      <c r="T33" s="12"/>
      <c r="U33" s="3" t="s">
        <v>46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33"/>
      <c r="L34" s="33"/>
      <c r="M34" s="33"/>
      <c r="N34" s="1"/>
      <c r="O34" s="1"/>
      <c r="P34" s="33"/>
      <c r="Q34" s="1"/>
      <c r="R34" s="2"/>
      <c r="S34" s="3"/>
      <c r="T34" s="12"/>
      <c r="U34" s="3" t="s">
        <v>47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33"/>
      <c r="L35" s="33"/>
      <c r="M35" s="33"/>
      <c r="N35" s="1"/>
      <c r="O35" s="1"/>
      <c r="P35" s="33"/>
      <c r="Q35" s="1"/>
      <c r="R35" s="2"/>
      <c r="S35" s="3"/>
      <c r="T35" s="12"/>
      <c r="U35" s="3" t="s">
        <v>37</v>
      </c>
      <c r="V35" s="3"/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33"/>
      <c r="L36" s="33"/>
      <c r="M36" s="33"/>
      <c r="N36" s="1"/>
      <c r="O36" s="1"/>
      <c r="P36" s="33"/>
      <c r="Q36" s="1"/>
      <c r="R36" s="2"/>
      <c r="S36" s="3"/>
      <c r="T36" s="12"/>
      <c r="U36" s="3" t="s">
        <v>28</v>
      </c>
      <c r="V36" s="3"/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33"/>
      <c r="L37" s="33"/>
      <c r="M37" s="33"/>
      <c r="N37" s="1"/>
      <c r="O37" s="1"/>
      <c r="P37" s="33"/>
      <c r="Q37" s="1"/>
      <c r="R37" s="2"/>
      <c r="S37" s="3"/>
      <c r="T37" s="12"/>
      <c r="U37" s="15" t="s">
        <v>32</v>
      </c>
      <c r="V37" s="3"/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33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33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33"/>
      <c r="L40" s="33"/>
      <c r="M40" s="33"/>
      <c r="N40" s="1"/>
      <c r="O40" s="1"/>
      <c r="P40" s="33"/>
      <c r="Q40" s="1"/>
      <c r="R40" s="2"/>
      <c r="S40" s="3"/>
      <c r="T40" s="12"/>
      <c r="U40" s="15" t="s">
        <v>39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33"/>
      <c r="L41" s="33"/>
      <c r="M41" s="33"/>
      <c r="N41" s="1"/>
      <c r="O41" s="1"/>
      <c r="P41" s="33"/>
      <c r="Q41" s="1"/>
      <c r="R41" s="2"/>
      <c r="S41" s="3"/>
      <c r="T41" s="12"/>
      <c r="U41" s="15" t="s">
        <v>40</v>
      </c>
      <c r="V41" s="3">
        <f>COUNTIF($O$6:$O$51,"*KS*")</f>
        <v>1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33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33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33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33"/>
      <c r="L45" s="33"/>
      <c r="M45" s="33"/>
      <c r="N45" s="1"/>
      <c r="O45" s="1"/>
      <c r="P45" s="33"/>
      <c r="Q45" s="1"/>
      <c r="R45" s="2"/>
      <c r="S45" s="3"/>
      <c r="T45" s="12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33"/>
      <c r="L46" s="33"/>
      <c r="M46" s="33"/>
      <c r="N46" s="1"/>
      <c r="O46" s="1"/>
      <c r="P46" s="33"/>
      <c r="Q46" s="1"/>
      <c r="R46" s="2"/>
      <c r="S46" s="3"/>
      <c r="T46" s="12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33"/>
      <c r="L47" s="33"/>
      <c r="M47" s="33"/>
      <c r="N47" s="1"/>
      <c r="O47" s="1"/>
      <c r="P47" s="33"/>
      <c r="Q47" s="1"/>
      <c r="R47" s="2"/>
      <c r="S47" s="3"/>
      <c r="T47" s="12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33"/>
      <c r="L48" s="33"/>
      <c r="M48" s="33"/>
      <c r="N48" s="1"/>
      <c r="O48" s="1"/>
      <c r="P48" s="33"/>
      <c r="Q48" s="1"/>
      <c r="R48" s="2"/>
      <c r="S48" s="3"/>
      <c r="T48" s="28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33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33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33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33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33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33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33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33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33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33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33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33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33" t="s">
        <v>60</v>
      </c>
      <c r="L61" s="33"/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33" t="s">
        <v>60</v>
      </c>
      <c r="L62" s="33"/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33" t="s">
        <v>60</v>
      </c>
      <c r="L63" s="33"/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33" t="s">
        <v>60</v>
      </c>
      <c r="L64" s="33"/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33" t="s">
        <v>60</v>
      </c>
      <c r="L65" s="33"/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L10" sqref="L10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10" customWidth="1"/>
    <col min="10" max="10" width="33.42578125" style="10" customWidth="1"/>
    <col min="11" max="11" width="30.7109375" style="20" customWidth="1"/>
    <col min="12" max="12" width="49.7109375" style="20" customWidth="1"/>
    <col min="13" max="13" width="49.7109375" style="10" customWidth="1"/>
    <col min="14" max="14" width="21.85546875" style="10" customWidth="1"/>
    <col min="15" max="15" width="14.28515625" style="10" customWidth="1"/>
    <col min="16" max="16" width="37.710937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36"/>
    </row>
    <row r="2" spans="1:23" ht="24.95" customHeight="1" x14ac:dyDescent="0.25">
      <c r="A2" s="71" t="s">
        <v>8</v>
      </c>
      <c r="B2" s="72"/>
      <c r="C2" s="72"/>
      <c r="D2" s="72"/>
      <c r="E2" s="73"/>
      <c r="F2" s="73"/>
      <c r="G2" s="4"/>
      <c r="H2" s="17"/>
      <c r="I2" s="17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4" t="s">
        <v>0</v>
      </c>
      <c r="B4" s="69" t="s">
        <v>7</v>
      </c>
      <c r="C4" s="69"/>
      <c r="D4" s="69"/>
      <c r="E4" s="69"/>
      <c r="F4" s="69"/>
      <c r="G4" s="69"/>
      <c r="H4" s="69"/>
      <c r="I4" s="69"/>
      <c r="J4" s="69" t="s">
        <v>10</v>
      </c>
      <c r="K4" s="69"/>
      <c r="L4" s="75" t="s">
        <v>61</v>
      </c>
      <c r="M4" s="75" t="s">
        <v>41</v>
      </c>
      <c r="N4" s="75" t="s">
        <v>9</v>
      </c>
      <c r="O4" s="69" t="s">
        <v>6</v>
      </c>
      <c r="P4" s="83" t="s">
        <v>13</v>
      </c>
      <c r="Q4" s="69" t="s">
        <v>38</v>
      </c>
      <c r="R4" s="69" t="s">
        <v>52</v>
      </c>
      <c r="S4" s="82" t="s">
        <v>53</v>
      </c>
      <c r="U4" s="69" t="s">
        <v>38</v>
      </c>
      <c r="V4" s="69" t="s">
        <v>52</v>
      </c>
      <c r="W4" s="37"/>
    </row>
    <row r="5" spans="1:23" ht="50.1" customHeight="1" x14ac:dyDescent="0.25">
      <c r="A5" s="74"/>
      <c r="B5" s="34" t="s">
        <v>1</v>
      </c>
      <c r="C5" s="34" t="s">
        <v>2</v>
      </c>
      <c r="D5" s="34" t="s">
        <v>3</v>
      </c>
      <c r="E5" s="34" t="s">
        <v>42</v>
      </c>
      <c r="F5" s="34" t="s">
        <v>4</v>
      </c>
      <c r="G5" s="34" t="s">
        <v>5</v>
      </c>
      <c r="H5" s="34" t="s">
        <v>54</v>
      </c>
      <c r="I5" s="34" t="s">
        <v>14</v>
      </c>
      <c r="J5" s="34" t="s">
        <v>11</v>
      </c>
      <c r="K5" s="34" t="s">
        <v>12</v>
      </c>
      <c r="L5" s="76"/>
      <c r="M5" s="76"/>
      <c r="N5" s="76"/>
      <c r="O5" s="69"/>
      <c r="P5" s="83"/>
      <c r="Q5" s="69"/>
      <c r="R5" s="69"/>
      <c r="S5" s="82"/>
      <c r="U5" s="69"/>
      <c r="V5" s="69"/>
      <c r="W5" s="37"/>
    </row>
    <row r="6" spans="1:23" ht="18" customHeight="1" x14ac:dyDescent="0.25">
      <c r="A6" s="3">
        <v>1</v>
      </c>
      <c r="B6" s="30"/>
      <c r="C6" s="30"/>
      <c r="D6" s="31"/>
      <c r="E6" s="32"/>
      <c r="F6" s="39"/>
      <c r="G6" s="31"/>
      <c r="H6" s="31"/>
      <c r="I6" s="43"/>
      <c r="J6" s="33"/>
      <c r="K6" s="33"/>
      <c r="L6" s="33"/>
      <c r="M6" s="33"/>
      <c r="N6" s="1"/>
      <c r="O6" s="33"/>
      <c r="P6" s="1"/>
      <c r="Q6" s="2"/>
      <c r="R6" s="31"/>
      <c r="S6" s="3"/>
      <c r="T6" s="12"/>
      <c r="U6" s="77" t="s">
        <v>17</v>
      </c>
      <c r="V6" s="3" t="s">
        <v>19</v>
      </c>
      <c r="W6" s="12"/>
    </row>
    <row r="7" spans="1:23" ht="18" customHeight="1" x14ac:dyDescent="0.25">
      <c r="A7" s="3">
        <v>2</v>
      </c>
      <c r="B7" s="30"/>
      <c r="C7" s="30"/>
      <c r="D7" s="31"/>
      <c r="E7" s="32"/>
      <c r="F7" s="31"/>
      <c r="G7" s="31"/>
      <c r="H7" s="31"/>
      <c r="I7" s="43"/>
      <c r="J7" s="33"/>
      <c r="K7" s="33"/>
      <c r="L7" s="33"/>
      <c r="M7" s="33"/>
      <c r="N7" s="1"/>
      <c r="O7" s="33"/>
      <c r="P7" s="1"/>
      <c r="Q7" s="2"/>
      <c r="R7" s="31"/>
      <c r="S7" s="3"/>
      <c r="T7" s="12"/>
      <c r="U7" s="78"/>
      <c r="V7" s="3" t="s">
        <v>34</v>
      </c>
      <c r="W7" s="12"/>
    </row>
    <row r="8" spans="1:23" ht="18" customHeight="1" x14ac:dyDescent="0.25">
      <c r="A8" s="3">
        <v>3</v>
      </c>
      <c r="B8" s="30"/>
      <c r="C8" s="30"/>
      <c r="D8" s="31"/>
      <c r="E8" s="32"/>
      <c r="F8" s="39"/>
      <c r="G8" s="31"/>
      <c r="H8" s="11"/>
      <c r="I8" s="43"/>
      <c r="J8" s="33"/>
      <c r="K8" s="33"/>
      <c r="L8" s="33"/>
      <c r="M8" s="33"/>
      <c r="N8" s="1"/>
      <c r="O8" s="33"/>
      <c r="P8" s="1"/>
      <c r="Q8" s="2"/>
      <c r="R8" s="31"/>
      <c r="S8" s="3"/>
      <c r="T8" s="12"/>
      <c r="U8" s="78"/>
      <c r="V8" s="3" t="s">
        <v>20</v>
      </c>
      <c r="W8" s="12"/>
    </row>
    <row r="9" spans="1:23" ht="18" customHeight="1" x14ac:dyDescent="0.25">
      <c r="A9" s="3">
        <v>4</v>
      </c>
      <c r="B9" s="30"/>
      <c r="C9" s="30"/>
      <c r="D9" s="31"/>
      <c r="E9" s="32"/>
      <c r="F9" s="39"/>
      <c r="G9" s="31"/>
      <c r="H9" s="31"/>
      <c r="I9" s="43"/>
      <c r="J9" s="33"/>
      <c r="K9" s="33"/>
      <c r="L9" s="33"/>
      <c r="M9" s="33"/>
      <c r="N9" s="1"/>
      <c r="O9" s="33"/>
      <c r="P9" s="1"/>
      <c r="Q9" s="2"/>
      <c r="R9" s="31"/>
      <c r="S9" s="3"/>
      <c r="T9" s="12"/>
      <c r="U9" s="78"/>
      <c r="V9" s="3" t="s">
        <v>50</v>
      </c>
      <c r="W9" s="12"/>
    </row>
    <row r="10" spans="1:23" ht="18" customHeight="1" x14ac:dyDescent="0.25">
      <c r="A10" s="3">
        <v>5</v>
      </c>
      <c r="B10" s="30"/>
      <c r="C10" s="30"/>
      <c r="D10" s="31"/>
      <c r="E10" s="32"/>
      <c r="F10" s="31"/>
      <c r="G10" s="31"/>
      <c r="H10" s="31"/>
      <c r="I10" s="43"/>
      <c r="J10" s="33"/>
      <c r="K10" s="33"/>
      <c r="L10" s="33"/>
      <c r="M10" s="33"/>
      <c r="N10" s="1"/>
      <c r="O10" s="33"/>
      <c r="P10" s="1"/>
      <c r="Q10" s="2"/>
      <c r="R10" s="31"/>
      <c r="S10" s="3"/>
      <c r="T10" s="12"/>
      <c r="U10" s="78"/>
      <c r="V10" s="3" t="s">
        <v>30</v>
      </c>
      <c r="W10" s="12"/>
    </row>
    <row r="11" spans="1:23" ht="18" customHeight="1" x14ac:dyDescent="0.25">
      <c r="A11" s="3">
        <v>6</v>
      </c>
      <c r="B11" s="30"/>
      <c r="C11" s="30"/>
      <c r="D11" s="31"/>
      <c r="E11" s="32"/>
      <c r="F11" s="39"/>
      <c r="G11" s="31"/>
      <c r="H11" s="31"/>
      <c r="I11" s="43"/>
      <c r="J11" s="33"/>
      <c r="K11" s="33"/>
      <c r="L11" s="33"/>
      <c r="M11" s="33"/>
      <c r="N11" s="1"/>
      <c r="O11" s="33"/>
      <c r="P11" s="1"/>
      <c r="Q11" s="2"/>
      <c r="R11" s="31"/>
      <c r="S11" s="3"/>
      <c r="T11" s="12"/>
      <c r="U11" s="78"/>
      <c r="V11" s="3" t="s">
        <v>29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9"/>
      <c r="G12" s="31"/>
      <c r="H12" s="11"/>
      <c r="I12" s="43"/>
      <c r="J12" s="33"/>
      <c r="K12" s="33"/>
      <c r="L12" s="33"/>
      <c r="M12" s="33"/>
      <c r="N12" s="1"/>
      <c r="O12" s="33"/>
      <c r="P12" s="1"/>
      <c r="Q12" s="2"/>
      <c r="R12" s="31"/>
      <c r="S12" s="3"/>
      <c r="T12" s="12"/>
      <c r="U12" s="77" t="s">
        <v>18</v>
      </c>
      <c r="V12" s="3" t="s">
        <v>22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11"/>
      <c r="I13" s="33"/>
      <c r="J13" s="1"/>
      <c r="K13" s="33"/>
      <c r="L13" s="33"/>
      <c r="M13" s="1"/>
      <c r="N13" s="1"/>
      <c r="O13" s="33"/>
      <c r="P13" s="1"/>
      <c r="Q13" s="2"/>
      <c r="R13" s="3"/>
      <c r="S13" s="3"/>
      <c r="T13" s="12"/>
      <c r="U13" s="78"/>
      <c r="V13" s="3" t="s">
        <v>36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1"/>
      <c r="G14" s="31"/>
      <c r="H14" s="1"/>
      <c r="I14" s="33"/>
      <c r="J14" s="1"/>
      <c r="K14" s="33"/>
      <c r="L14" s="33"/>
      <c r="M14" s="33"/>
      <c r="N14" s="1"/>
      <c r="O14" s="33"/>
      <c r="P14" s="1"/>
      <c r="Q14" s="3"/>
      <c r="R14" s="31"/>
      <c r="S14" s="3"/>
      <c r="T14" s="12"/>
      <c r="U14" s="78"/>
      <c r="V14" s="3" t="s">
        <v>35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1"/>
      <c r="G15" s="31"/>
      <c r="H15" s="1"/>
      <c r="I15" s="1"/>
      <c r="J15" s="1"/>
      <c r="K15" s="33"/>
      <c r="L15" s="33"/>
      <c r="M15" s="33"/>
      <c r="N15" s="1"/>
      <c r="O15" s="33"/>
      <c r="P15" s="1"/>
      <c r="Q15" s="3"/>
      <c r="R15" s="31"/>
      <c r="S15" s="3"/>
      <c r="T15" s="12"/>
      <c r="U15" s="78"/>
      <c r="V15" s="3" t="s">
        <v>23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1"/>
      <c r="G16" s="31"/>
      <c r="H16" s="1"/>
      <c r="I16" s="1"/>
      <c r="J16" s="1"/>
      <c r="K16" s="33"/>
      <c r="L16" s="33"/>
      <c r="M16" s="33"/>
      <c r="N16" s="1"/>
      <c r="O16" s="33"/>
      <c r="P16" s="1"/>
      <c r="Q16" s="3"/>
      <c r="R16" s="31"/>
      <c r="S16" s="3"/>
      <c r="T16" s="12"/>
      <c r="U16" s="79"/>
      <c r="V16" s="3" t="s">
        <v>24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1"/>
      <c r="G17" s="31"/>
      <c r="H17" s="1"/>
      <c r="I17" s="33"/>
      <c r="J17" s="1"/>
      <c r="K17" s="1"/>
      <c r="L17" s="1"/>
      <c r="M17" s="33"/>
      <c r="N17" s="1"/>
      <c r="O17" s="33"/>
      <c r="P17" s="1"/>
      <c r="Q17" s="3"/>
      <c r="R17" s="31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8"/>
      <c r="C18" s="8"/>
      <c r="D18" s="31"/>
      <c r="E18" s="32"/>
      <c r="F18" s="31"/>
      <c r="G18" s="31"/>
      <c r="H18" s="1"/>
      <c r="I18" s="1"/>
      <c r="J18" s="1"/>
      <c r="K18" s="1"/>
      <c r="L18" s="1"/>
      <c r="M18" s="3"/>
      <c r="N18" s="1"/>
      <c r="O18" s="33"/>
      <c r="P18" s="1"/>
      <c r="Q18" s="3"/>
      <c r="R18" s="3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8"/>
      <c r="C19" s="8"/>
      <c r="D19" s="31"/>
      <c r="E19" s="32"/>
      <c r="F19" s="31"/>
      <c r="G19" s="31"/>
      <c r="H19" s="1"/>
      <c r="I19" s="1"/>
      <c r="J19" s="1"/>
      <c r="K19" s="1"/>
      <c r="L19" s="1"/>
      <c r="M19" s="1"/>
      <c r="N19" s="1"/>
      <c r="O19" s="33"/>
      <c r="P19" s="1"/>
      <c r="Q19" s="3"/>
      <c r="R19" s="3"/>
      <c r="S19" s="3"/>
      <c r="T19" s="12"/>
      <c r="U19" s="34" t="s">
        <v>38</v>
      </c>
      <c r="V19" s="14" t="s">
        <v>15</v>
      </c>
      <c r="W19" s="38"/>
    </row>
    <row r="20" spans="1:23" ht="18" customHeight="1" x14ac:dyDescent="0.25">
      <c r="A20" s="3">
        <v>15</v>
      </c>
      <c r="B20" s="8"/>
      <c r="C20" s="8"/>
      <c r="D20" s="31"/>
      <c r="E20" s="32"/>
      <c r="F20" s="31"/>
      <c r="G20" s="31"/>
      <c r="H20" s="1"/>
      <c r="I20" s="1"/>
      <c r="J20" s="1"/>
      <c r="K20" s="1"/>
      <c r="L20" s="1"/>
      <c r="M20" s="1"/>
      <c r="N20" s="1"/>
      <c r="O20" s="33"/>
      <c r="P20" s="1"/>
      <c r="Q20" s="3"/>
      <c r="R20" s="3"/>
      <c r="S20" s="3"/>
      <c r="T20" s="12"/>
      <c r="U20" s="3" t="s">
        <v>16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8"/>
      <c r="C21" s="8"/>
      <c r="D21" s="31"/>
      <c r="E21" s="32"/>
      <c r="F21" s="31"/>
      <c r="G21" s="31"/>
      <c r="H21" s="1"/>
      <c r="I21" s="1"/>
      <c r="J21" s="1"/>
      <c r="K21" s="1"/>
      <c r="L21" s="1"/>
      <c r="M21" s="1"/>
      <c r="N21" s="1"/>
      <c r="O21" s="33"/>
      <c r="P21" s="1"/>
      <c r="Q21" s="3"/>
      <c r="R21" s="3"/>
      <c r="S21" s="3"/>
      <c r="T21" s="12"/>
      <c r="U21" s="3" t="s">
        <v>48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8"/>
      <c r="C22" s="8"/>
      <c r="D22" s="31"/>
      <c r="E22" s="32"/>
      <c r="F22" s="31"/>
      <c r="G22" s="31"/>
      <c r="H22" s="3"/>
      <c r="I22" s="1"/>
      <c r="J22" s="3"/>
      <c r="K22" s="1"/>
      <c r="L22" s="1"/>
      <c r="M22" s="3"/>
      <c r="N22" s="3"/>
      <c r="O22" s="33"/>
      <c r="P22" s="3"/>
      <c r="Q22" s="3"/>
      <c r="R22" s="3"/>
      <c r="S22" s="3"/>
      <c r="T22" s="12"/>
      <c r="U22" s="3" t="s">
        <v>49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8"/>
      <c r="C23" s="8"/>
      <c r="D23" s="31"/>
      <c r="E23" s="32"/>
      <c r="F23" s="31"/>
      <c r="G23" s="31"/>
      <c r="H23" s="3"/>
      <c r="I23" s="1"/>
      <c r="J23" s="3"/>
      <c r="K23" s="3"/>
      <c r="L23" s="3"/>
      <c r="M23" s="3"/>
      <c r="N23" s="3"/>
      <c r="O23" s="33"/>
      <c r="P23" s="3"/>
      <c r="Q23" s="3"/>
      <c r="R23" s="3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8"/>
      <c r="C24" s="8"/>
      <c r="D24" s="31"/>
      <c r="E24" s="32"/>
      <c r="F24" s="31"/>
      <c r="G24" s="31"/>
      <c r="H24" s="3"/>
      <c r="I24" s="1"/>
      <c r="J24" s="3"/>
      <c r="K24" s="3"/>
      <c r="L24" s="3"/>
      <c r="M24" s="3"/>
      <c r="N24" s="3"/>
      <c r="O24" s="33"/>
      <c r="P24" s="3"/>
      <c r="Q24" s="3"/>
      <c r="R24" s="3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8"/>
      <c r="C25" s="8"/>
      <c r="D25" s="31"/>
      <c r="E25" s="32"/>
      <c r="F25" s="31"/>
      <c r="G25" s="31"/>
      <c r="H25" s="3"/>
      <c r="I25" s="1"/>
      <c r="J25" s="3"/>
      <c r="K25" s="3"/>
      <c r="L25" s="3"/>
      <c r="M25" s="3"/>
      <c r="N25" s="3"/>
      <c r="O25" s="33"/>
      <c r="P25" s="3"/>
      <c r="Q25" s="3"/>
      <c r="R25" s="3"/>
      <c r="S25" s="3"/>
      <c r="T25" s="12"/>
      <c r="U25" s="34" t="s">
        <v>45</v>
      </c>
      <c r="V25" s="14" t="s">
        <v>15</v>
      </c>
      <c r="W25" s="38"/>
    </row>
    <row r="26" spans="1:23" ht="18" customHeight="1" x14ac:dyDescent="0.25">
      <c r="A26" s="3">
        <v>21</v>
      </c>
      <c r="B26" s="8"/>
      <c r="C26" s="8"/>
      <c r="D26" s="31"/>
      <c r="E26" s="32"/>
      <c r="F26" s="31"/>
      <c r="G26" s="31"/>
      <c r="H26" s="3"/>
      <c r="I26" s="1"/>
      <c r="J26" s="3"/>
      <c r="K26" s="3"/>
      <c r="L26" s="3"/>
      <c r="M26" s="3"/>
      <c r="N26" s="3"/>
      <c r="O26" s="33"/>
      <c r="P26" s="3"/>
      <c r="Q26" s="3"/>
      <c r="R26" s="3"/>
      <c r="S26" s="3"/>
      <c r="T26" s="12"/>
      <c r="U26" s="3" t="s">
        <v>25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8"/>
      <c r="C27" s="8"/>
      <c r="D27" s="31"/>
      <c r="E27" s="32"/>
      <c r="F27" s="31"/>
      <c r="G27" s="31"/>
      <c r="H27" s="3"/>
      <c r="I27" s="1"/>
      <c r="J27" s="3"/>
      <c r="K27" s="3"/>
      <c r="L27" s="3"/>
      <c r="M27" s="3"/>
      <c r="N27" s="3"/>
      <c r="O27" s="33"/>
      <c r="P27" s="3"/>
      <c r="Q27" s="3"/>
      <c r="R27" s="3"/>
      <c r="S27" s="3"/>
      <c r="T27" s="12"/>
      <c r="U27" s="3" t="s">
        <v>33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8"/>
      <c r="C28" s="8"/>
      <c r="D28" s="31"/>
      <c r="E28" s="32"/>
      <c r="F28" s="31"/>
      <c r="G28" s="31"/>
      <c r="H28" s="1"/>
      <c r="I28" s="1"/>
      <c r="J28" s="1"/>
      <c r="K28" s="3"/>
      <c r="L28" s="3"/>
      <c r="M28" s="3"/>
      <c r="N28" s="1"/>
      <c r="O28" s="33"/>
      <c r="P28" s="3"/>
      <c r="Q28" s="3"/>
      <c r="R28" s="3"/>
      <c r="S28" s="3"/>
      <c r="T28" s="12"/>
      <c r="U28" s="3" t="s">
        <v>26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8"/>
      <c r="C29" s="8"/>
      <c r="D29" s="31"/>
      <c r="E29" s="32"/>
      <c r="F29" s="31"/>
      <c r="G29" s="31"/>
      <c r="H29" s="1"/>
      <c r="I29" s="1"/>
      <c r="J29" s="1"/>
      <c r="K29" s="3"/>
      <c r="L29" s="3"/>
      <c r="M29" s="3"/>
      <c r="N29" s="1"/>
      <c r="O29" s="33"/>
      <c r="P29" s="3"/>
      <c r="Q29" s="3"/>
      <c r="R29" s="3"/>
      <c r="S29" s="3"/>
      <c r="T29" s="12"/>
      <c r="U29" s="3" t="s">
        <v>51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8"/>
      <c r="C30" s="8"/>
      <c r="D30" s="3"/>
      <c r="E30" s="9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3"/>
      <c r="R30" s="3"/>
      <c r="S30" s="3"/>
      <c r="T30" s="12"/>
      <c r="U30" s="3" t="s">
        <v>31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8"/>
      <c r="C31" s="8"/>
      <c r="D31" s="3"/>
      <c r="E31" s="9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3"/>
      <c r="R31" s="3"/>
      <c r="S31" s="3"/>
      <c r="T31" s="12"/>
      <c r="U31" s="3" t="s">
        <v>21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8"/>
      <c r="C32" s="8"/>
      <c r="D32" s="3"/>
      <c r="E32" s="9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3"/>
      <c r="R32" s="3"/>
      <c r="S32" s="3"/>
      <c r="T32" s="12"/>
      <c r="U32" s="3" t="s">
        <v>27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8"/>
      <c r="C33" s="8"/>
      <c r="D33" s="3"/>
      <c r="E33" s="9"/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3"/>
      <c r="R33" s="3"/>
      <c r="S33" s="3"/>
      <c r="T33" s="12"/>
      <c r="U33" s="3" t="s">
        <v>46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8"/>
      <c r="C34" s="8"/>
      <c r="D34" s="3"/>
      <c r="E34" s="9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3"/>
      <c r="R34" s="3"/>
      <c r="S34" s="3"/>
      <c r="T34" s="12"/>
      <c r="U34" s="3" t="s">
        <v>47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8"/>
      <c r="C35" s="8"/>
      <c r="D35" s="3"/>
      <c r="E35" s="9"/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3"/>
      <c r="R35" s="3"/>
      <c r="S35" s="3"/>
      <c r="T35" s="12"/>
      <c r="U35" s="3" t="s">
        <v>37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8"/>
      <c r="C36" s="8"/>
      <c r="D36" s="3"/>
      <c r="E36" s="9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3"/>
      <c r="R36" s="3"/>
      <c r="S36" s="3"/>
      <c r="T36" s="12"/>
      <c r="U36" s="3" t="s">
        <v>28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8"/>
      <c r="C37" s="8"/>
      <c r="D37" s="3"/>
      <c r="E37" s="9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3"/>
      <c r="R37" s="3"/>
      <c r="S37" s="3"/>
      <c r="T37" s="12"/>
      <c r="U37" s="15" t="s">
        <v>32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8"/>
      <c r="C38" s="8"/>
      <c r="D38" s="3"/>
      <c r="E38" s="9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3"/>
      <c r="R38" s="3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8"/>
      <c r="C39" s="8"/>
      <c r="D39" s="3"/>
      <c r="E39" s="9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3"/>
      <c r="R39" s="3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8"/>
      <c r="C40" s="8"/>
      <c r="D40" s="3"/>
      <c r="E40" s="9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3"/>
      <c r="R40" s="3"/>
      <c r="S40" s="3"/>
      <c r="T40" s="12"/>
      <c r="U40" s="15" t="s">
        <v>39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8"/>
      <c r="C41" s="8"/>
      <c r="D41" s="3"/>
      <c r="E41" s="9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3"/>
      <c r="R41" s="3"/>
      <c r="S41" s="3"/>
      <c r="T41" s="12"/>
      <c r="U41" s="15" t="s">
        <v>40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8"/>
      <c r="C42" s="8"/>
      <c r="D42" s="3"/>
      <c r="E42" s="9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3"/>
      <c r="R42" s="3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8"/>
      <c r="C43" s="8"/>
      <c r="D43" s="3"/>
      <c r="E43" s="9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3"/>
      <c r="R43" s="3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8"/>
      <c r="C44" s="8"/>
      <c r="D44" s="3"/>
      <c r="E44" s="9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3"/>
      <c r="R44" s="3"/>
      <c r="S44" s="3"/>
      <c r="T44" s="12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8"/>
      <c r="C45" s="8"/>
      <c r="D45" s="3"/>
      <c r="E45" s="9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3"/>
      <c r="R45" s="3"/>
      <c r="S45" s="3"/>
      <c r="T45" s="12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3"/>
      <c r="E46" s="9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3"/>
      <c r="R46" s="3"/>
      <c r="S46" s="3"/>
      <c r="T46" s="12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3"/>
      <c r="E47" s="9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3"/>
      <c r="R47" s="3"/>
      <c r="S47" s="3"/>
      <c r="T47" s="12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3"/>
      <c r="E48" s="9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3"/>
      <c r="R48" s="3"/>
      <c r="S48" s="3"/>
      <c r="T48" s="28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3"/>
      <c r="E49" s="9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3"/>
      <c r="R49" s="3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23"/>
      <c r="C50" s="23"/>
      <c r="D50" s="22"/>
      <c r="E50" s="24"/>
      <c r="F50" s="22"/>
      <c r="G50" s="22"/>
      <c r="H50" s="25"/>
      <c r="I50" s="25"/>
      <c r="J50" s="25"/>
      <c r="K50" s="25"/>
      <c r="L50" s="25"/>
      <c r="M50" s="25"/>
      <c r="N50" s="25"/>
      <c r="O50" s="25"/>
      <c r="P50" s="25"/>
      <c r="Q50" s="22"/>
      <c r="R50" s="2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8"/>
      <c r="C51" s="8"/>
      <c r="D51" s="3"/>
      <c r="E51" s="9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3"/>
      <c r="R51" s="3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26"/>
      <c r="C52" s="26"/>
      <c r="D52" s="26"/>
      <c r="E52" s="26"/>
      <c r="F52" s="26"/>
      <c r="G52" s="26"/>
      <c r="H52" s="26"/>
      <c r="I52" s="26"/>
      <c r="J52" s="26"/>
      <c r="K52" s="27"/>
      <c r="L52" s="27"/>
      <c r="M52" s="26"/>
      <c r="N52" s="26"/>
      <c r="O52" s="26"/>
      <c r="P52" s="26"/>
      <c r="Q52" s="26"/>
      <c r="R52" s="26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26"/>
      <c r="C53" s="26"/>
      <c r="D53" s="26"/>
      <c r="E53" s="26"/>
      <c r="F53" s="26"/>
      <c r="G53" s="26"/>
      <c r="H53" s="26"/>
      <c r="I53" s="26"/>
      <c r="J53" s="26"/>
      <c r="K53" s="27"/>
      <c r="L53" s="27"/>
      <c r="M53" s="26"/>
      <c r="N53" s="16"/>
      <c r="O53" s="16"/>
      <c r="P53" s="26"/>
      <c r="Q53" s="26"/>
      <c r="R53" s="26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26"/>
      <c r="C54" s="26"/>
      <c r="D54" s="26"/>
      <c r="E54" s="26"/>
      <c r="F54" s="26"/>
      <c r="G54" s="26"/>
      <c r="H54" s="26"/>
      <c r="I54" s="26"/>
      <c r="J54" s="26"/>
      <c r="K54" s="27"/>
      <c r="L54" s="27"/>
      <c r="M54" s="26"/>
      <c r="N54" s="16"/>
      <c r="O54" s="16"/>
      <c r="P54" s="26"/>
      <c r="Q54" s="26"/>
      <c r="R54" s="26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7"/>
      <c r="L55" s="27"/>
      <c r="M55" s="26"/>
      <c r="N55" s="16"/>
      <c r="O55" s="16"/>
      <c r="P55" s="26"/>
      <c r="Q55" s="26"/>
      <c r="R55" s="26"/>
      <c r="S55" s="26"/>
      <c r="T55" s="29"/>
      <c r="U55" s="35"/>
      <c r="V55" s="35"/>
      <c r="W55" s="35"/>
      <c r="X55" s="26"/>
    </row>
    <row r="56" spans="1:24" ht="18" customHeight="1" x14ac:dyDescent="0.25">
      <c r="U56" s="12"/>
      <c r="V56" s="12"/>
      <c r="W56" s="12"/>
    </row>
    <row r="57" spans="1:24" ht="18" customHeight="1" x14ac:dyDescent="0.25">
      <c r="U57" s="12"/>
      <c r="V57" s="12"/>
      <c r="W57" s="12"/>
    </row>
  </sheetData>
  <mergeCells count="18"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2023-05-05T08:14:30Z</dcterms:modified>
</cp:coreProperties>
</file>