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2.XuLyBH\"/>
    </mc:Choice>
  </mc:AlternateContent>
  <bookViews>
    <workbookView xWindow="-15" yWindow="4035" windowWidth="10320" windowHeight="4065" activeTab="4"/>
  </bookViews>
  <sheets>
    <sheet name="TG102" sheetId="22" r:id="rId1"/>
    <sheet name="TG102SE" sheetId="14" r:id="rId2"/>
    <sheet name="TG102E" sheetId="20" r:id="rId3"/>
    <sheet name="TG102V" sheetId="21" r:id="rId4"/>
    <sheet name="Tong hop thang" sheetId="17" r:id="rId5"/>
  </sheets>
  <calcPr calcId="152511"/>
</workbook>
</file>

<file path=xl/calcChain.xml><?xml version="1.0" encoding="utf-8"?>
<calcChain xmlns="http://schemas.openxmlformats.org/spreadsheetml/2006/main">
  <c r="V30" i="22" l="1"/>
  <c r="V29" i="22"/>
  <c r="V28" i="22"/>
  <c r="V27" i="22"/>
  <c r="V26" i="22"/>
  <c r="V25" i="22"/>
  <c r="V24" i="22"/>
  <c r="V23" i="22"/>
  <c r="V18" i="22"/>
  <c r="V17" i="22"/>
  <c r="V19" i="22" l="1"/>
  <c r="V30" i="21"/>
  <c r="V29" i="21"/>
  <c r="V28" i="21"/>
  <c r="V27" i="21"/>
  <c r="V26" i="21"/>
  <c r="V25" i="21"/>
  <c r="V24" i="21"/>
  <c r="V23" i="21"/>
  <c r="V18" i="21"/>
  <c r="V17" i="21"/>
  <c r="V30" i="20"/>
  <c r="V29" i="20"/>
  <c r="V28" i="20"/>
  <c r="V27" i="20"/>
  <c r="V26" i="20"/>
  <c r="V25" i="20"/>
  <c r="V24" i="20"/>
  <c r="V23" i="20"/>
  <c r="V18" i="20"/>
  <c r="V17" i="20"/>
  <c r="U24" i="17"/>
  <c r="V24" i="14"/>
  <c r="V19" i="21" l="1"/>
  <c r="V19" i="20"/>
  <c r="U23" i="17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<sst xmlns="http://schemas.openxmlformats.org/spreadsheetml/2006/main" count="552" uniqueCount="100">
  <si>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</si>
  <si>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</si>
  <si>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</si>
  <si>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</si>
  <si>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</si>
  <si>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</si>
  <si>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</si>
  <si>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</si>
  <si>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</si>
  <si>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</si>
  <si>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</si>
  <si>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</si>
  <si>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</si>
  <si>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</si>
  <si>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</si>
  <si>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</si>
  <si>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</si>
  <si>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</si>
  <si>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</si>
  <si>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</si>
  <si>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</si>
  <si>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</si>
  <si>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</si>
  <si>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</si>
  <si>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</si>
  <si>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</si>
  <si>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</si>
  <si>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</si>
  <si>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</si>
  <si>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</si>
  <si>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</si>
  <si>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</si>
  <si>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</si>
  <si>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</si>
  <si>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</si>
  <si>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</si>
  <si>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</si>
  <si>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</si>
  <si>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</si>
  <si>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</si>
  <si>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</si>
  <si>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</si>
  <si>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</si>
  <si>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</si>
  <si>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BT</t>
  </si>
  <si>
    <t>Thể</t>
  </si>
  <si>
    <t>Lỗi module GSM</t>
  </si>
  <si>
    <t>GSM</t>
  </si>
  <si>
    <t>XỬ LÝ THIẾT BỊ BẢO HÀNH THÁNG 3 NĂM 2018</t>
  </si>
  <si>
    <t>Hùng Cường</t>
  </si>
  <si>
    <t>TG102</t>
  </si>
  <si>
    <t>H</t>
  </si>
  <si>
    <t>Thẻ</t>
  </si>
  <si>
    <t>Thẻ+ sim</t>
  </si>
  <si>
    <t>05/03/2018</t>
  </si>
  <si>
    <t>B.2.27</t>
  </si>
  <si>
    <t>115.146.123.160,02020</t>
  </si>
  <si>
    <t>X.3.0.0.00042.250815</t>
  </si>
  <si>
    <t>Không chốt GSM</t>
  </si>
  <si>
    <t>Khách kiểm tra lại sim,nâng cấp FW</t>
  </si>
  <si>
    <t>221.132.035.067,10214</t>
  </si>
  <si>
    <t>124.158.005.014,16870</t>
  </si>
  <si>
    <t>Nâng cấp FW</t>
  </si>
  <si>
    <t>221.132.035.067,10304</t>
  </si>
  <si>
    <t>ID cũ :'1020969056 ID mới : 864161020969056</t>
  </si>
  <si>
    <t>X.2.28</t>
  </si>
  <si>
    <t>013227004335455</t>
  </si>
  <si>
    <t>7004335455, 221.132.035.067, 30303</t>
  </si>
  <si>
    <t>Hỏng ic nguồn 5v + module GSM</t>
  </si>
  <si>
    <t>013227004337907</t>
  </si>
  <si>
    <t>Không nhận thẻ nhớ</t>
  </si>
  <si>
    <t>Hàn lại khay thẻ nhớ,nâng cấp FW</t>
  </si>
  <si>
    <t>000007004337907, 221.132.035.067, 10304</t>
  </si>
  <si>
    <t>ID cũ : 000008021627424   123.030.133.085,10404</t>
  </si>
  <si>
    <t>Thay IC giao tiếp,nâng cấp FW</t>
  </si>
  <si>
    <t>Hỏng IC giao tiếp</t>
  </si>
  <si>
    <t>ID mới :862118021627424</t>
  </si>
  <si>
    <t>ID cũ : '000002025795392, 221.132.035.067, 10304</t>
  </si>
  <si>
    <t>Đạt</t>
  </si>
  <si>
    <t>ID mới: 866762025795392   Khách kiểm tra lại server TB</t>
  </si>
  <si>
    <t>ID Cũ : 000008021728750, 221.132.035.067, 10404</t>
  </si>
  <si>
    <t>ID mới: 862118021728750    Khách kiểm tra lại server TB</t>
  </si>
  <si>
    <t>Hàn lại module GPS,Nâng cấp FW</t>
  </si>
  <si>
    <t>Không chốt GPS</t>
  </si>
  <si>
    <t>TG102SE</t>
  </si>
  <si>
    <t>SE.2.03.25.--25.111215</t>
  </si>
  <si>
    <t>Lock: 221.132.035.067,10214</t>
  </si>
  <si>
    <t>SE.3.00.---02.180115</t>
  </si>
  <si>
    <t>Thay cầu chì + diode quá áp, nâng cấp FW</t>
  </si>
  <si>
    <t>Cháy cầu chì + diode quá áp, lỗi GSM</t>
  </si>
  <si>
    <t>ID mới: 866192037528963</t>
  </si>
  <si>
    <t>Thay IC nguồn 5V,Module GSM</t>
  </si>
  <si>
    <t>Mất cấu hình,hỏng Module GSM,GPS</t>
  </si>
  <si>
    <t>Thay module GSM,GPS,Nạp lại FW</t>
  </si>
  <si>
    <t>ID mới : '013227004337907 Khách ktra lại server TB</t>
  </si>
  <si>
    <t>ID mới : 869668021813138 Khách ktra lại server TB</t>
  </si>
  <si>
    <t>ID mới : 869668021801034 Khách ktra lại sim tb</t>
  </si>
  <si>
    <t>ID Cũ 000001111111102   ID mới : 862118029961346  khách kiểm tra lại sim và sever</t>
  </si>
  <si>
    <t>Thay module GPS,nạp lại FW</t>
  </si>
  <si>
    <t>17/03/2018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</si>
</sst>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4" t="s">
        <v>6</v>
      </c>
      <c r="K4" s="64" t="s">
        <v>15</v>
      </c>
      <c r="L4" s="64"/>
      <c r="M4" s="64" t="s">
        <v>8</v>
      </c>
      <c r="N4" s="64"/>
      <c r="O4" s="77" t="s">
        <v>9</v>
      </c>
      <c r="P4" s="77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64"/>
      <c r="K5" s="57" t="s">
        <v>16</v>
      </c>
      <c r="L5" s="57" t="s">
        <v>17</v>
      </c>
      <c r="M5" s="56" t="s">
        <v>13</v>
      </c>
      <c r="N5" s="57" t="s">
        <v>14</v>
      </c>
      <c r="O5" s="77"/>
      <c r="P5" s="77"/>
      <c r="Q5" s="64"/>
      <c r="R5" s="64"/>
      <c r="U5" s="64"/>
      <c r="V5" s="64"/>
    </row>
    <row r="6" spans="1:22" s="2" customFormat="1" ht="39" customHeight="1" x14ac:dyDescent="0.25">
      <c r="A6" s="34">
        <v>1</v>
      </c>
      <c r="B6" s="21" t="s">
        <v>54</v>
      </c>
      <c r="C6" s="21" t="s">
        <v>99</v>
      </c>
      <c r="D6" s="4" t="s">
        <v>50</v>
      </c>
      <c r="E6" s="22">
        <v>866762025795392</v>
      </c>
      <c r="F6" s="4"/>
      <c r="G6" s="4" t="s">
        <v>51</v>
      </c>
      <c r="H6" s="17" t="s">
        <v>79</v>
      </c>
      <c r="I6" s="24" t="s">
        <v>77</v>
      </c>
      <c r="J6" s="16"/>
      <c r="K6" s="16" t="s">
        <v>65</v>
      </c>
      <c r="L6" s="16" t="s">
        <v>57</v>
      </c>
      <c r="M6" s="16" t="s">
        <v>62</v>
      </c>
      <c r="N6" s="16"/>
      <c r="O6" s="16" t="s">
        <v>44</v>
      </c>
      <c r="P6" s="16" t="s">
        <v>45</v>
      </c>
      <c r="Q6" s="33" t="s">
        <v>27</v>
      </c>
      <c r="R6" s="34" t="s">
        <v>32</v>
      </c>
      <c r="U6" s="65" t="s">
        <v>25</v>
      </c>
      <c r="V6" s="46" t="s">
        <v>28</v>
      </c>
    </row>
    <row r="7" spans="1:22" s="59" customFormat="1" ht="38.25" customHeight="1" x14ac:dyDescent="0.25">
      <c r="A7" s="16">
        <v>2</v>
      </c>
      <c r="B7" s="21" t="s">
        <v>54</v>
      </c>
      <c r="C7" s="21" t="s">
        <v>99</v>
      </c>
      <c r="D7" s="16" t="s">
        <v>50</v>
      </c>
      <c r="E7" s="36">
        <v>862118021728750</v>
      </c>
      <c r="F7" s="16" t="s">
        <v>52</v>
      </c>
      <c r="G7" s="16" t="s">
        <v>51</v>
      </c>
      <c r="H7" s="17" t="s">
        <v>81</v>
      </c>
      <c r="I7" s="24" t="s">
        <v>80</v>
      </c>
      <c r="J7" s="16" t="s">
        <v>83</v>
      </c>
      <c r="K7" s="16" t="s">
        <v>65</v>
      </c>
      <c r="L7" s="16" t="s">
        <v>57</v>
      </c>
      <c r="M7" s="16" t="s">
        <v>82</v>
      </c>
      <c r="N7" s="16"/>
      <c r="O7" s="16" t="s">
        <v>44</v>
      </c>
      <c r="P7" s="16" t="s">
        <v>45</v>
      </c>
      <c r="Q7" s="17" t="s">
        <v>25</v>
      </c>
      <c r="R7" s="16" t="s">
        <v>29</v>
      </c>
      <c r="U7" s="66"/>
      <c r="V7" s="60" t="s">
        <v>47</v>
      </c>
    </row>
    <row r="8" spans="1:22" s="59" customFormat="1" ht="42" customHeight="1" x14ac:dyDescent="0.25">
      <c r="A8" s="16">
        <v>3</v>
      </c>
      <c r="B8" s="21" t="s">
        <v>54</v>
      </c>
      <c r="C8" s="21" t="s">
        <v>99</v>
      </c>
      <c r="D8" s="16" t="s">
        <v>50</v>
      </c>
      <c r="E8" s="58" t="s">
        <v>66</v>
      </c>
      <c r="F8" s="16" t="s">
        <v>52</v>
      </c>
      <c r="G8" s="16" t="s">
        <v>51</v>
      </c>
      <c r="H8" s="24" t="s">
        <v>95</v>
      </c>
      <c r="I8" s="24" t="s">
        <v>67</v>
      </c>
      <c r="J8" s="16" t="s">
        <v>68</v>
      </c>
      <c r="K8" s="16"/>
      <c r="L8" s="16" t="s">
        <v>57</v>
      </c>
      <c r="M8" s="16" t="s">
        <v>91</v>
      </c>
      <c r="N8" s="16"/>
      <c r="O8" s="16" t="s">
        <v>44</v>
      </c>
      <c r="P8" s="16" t="s">
        <v>45</v>
      </c>
      <c r="Q8" s="61" t="s">
        <v>25</v>
      </c>
      <c r="R8" s="16" t="s">
        <v>40</v>
      </c>
      <c r="U8" s="66"/>
      <c r="V8" s="60" t="s">
        <v>29</v>
      </c>
    </row>
    <row r="9" spans="1:22" s="59" customFormat="1" ht="30.75" customHeight="1" x14ac:dyDescent="0.25">
      <c r="A9" s="16">
        <v>4</v>
      </c>
      <c r="B9" s="21" t="s">
        <v>54</v>
      </c>
      <c r="C9" s="21" t="s">
        <v>99</v>
      </c>
      <c r="D9" s="16" t="s">
        <v>50</v>
      </c>
      <c r="E9" s="36">
        <v>862118021627424</v>
      </c>
      <c r="F9" s="16"/>
      <c r="G9" s="16" t="s">
        <v>51</v>
      </c>
      <c r="H9" s="24" t="s">
        <v>76</v>
      </c>
      <c r="I9" s="24" t="s">
        <v>73</v>
      </c>
      <c r="J9" s="16" t="s">
        <v>75</v>
      </c>
      <c r="K9" s="16" t="s">
        <v>55</v>
      </c>
      <c r="L9" s="16" t="s">
        <v>57</v>
      </c>
      <c r="M9" s="16" t="s">
        <v>74</v>
      </c>
      <c r="N9" s="16"/>
      <c r="O9" s="16" t="s">
        <v>44</v>
      </c>
      <c r="P9" s="16" t="s">
        <v>45</v>
      </c>
      <c r="Q9" s="61" t="s">
        <v>25</v>
      </c>
      <c r="R9" s="16" t="s">
        <v>39</v>
      </c>
      <c r="U9" s="66"/>
      <c r="V9" s="60" t="s">
        <v>40</v>
      </c>
    </row>
    <row r="10" spans="1:22" s="2" customFormat="1" ht="32.25" customHeight="1" x14ac:dyDescent="0.25">
      <c r="A10" s="34">
        <v>5</v>
      </c>
      <c r="B10" s="21" t="s">
        <v>54</v>
      </c>
      <c r="C10" s="21" t="s">
        <v>99</v>
      </c>
      <c r="D10" s="4" t="s">
        <v>50</v>
      </c>
      <c r="E10" s="22">
        <v>864161020969056</v>
      </c>
      <c r="F10" s="4"/>
      <c r="G10" s="4" t="s">
        <v>51</v>
      </c>
      <c r="H10" s="24" t="s">
        <v>64</v>
      </c>
      <c r="I10" s="25" t="s">
        <v>63</v>
      </c>
      <c r="J10" s="16"/>
      <c r="K10" s="16" t="s">
        <v>55</v>
      </c>
      <c r="L10" s="16" t="s">
        <v>57</v>
      </c>
      <c r="M10" s="16" t="s">
        <v>62</v>
      </c>
      <c r="N10" s="16"/>
      <c r="O10" s="16" t="s">
        <v>44</v>
      </c>
      <c r="P10" s="16" t="s">
        <v>45</v>
      </c>
      <c r="Q10" s="33" t="s">
        <v>27</v>
      </c>
      <c r="R10" s="4" t="s">
        <v>32</v>
      </c>
      <c r="U10" s="67"/>
      <c r="V10" s="46" t="s">
        <v>39</v>
      </c>
    </row>
    <row r="11" spans="1:22" s="59" customFormat="1" ht="39" customHeight="1" x14ac:dyDescent="0.25">
      <c r="A11" s="16">
        <v>6</v>
      </c>
      <c r="B11" s="21" t="s">
        <v>54</v>
      </c>
      <c r="C11" s="21" t="s">
        <v>99</v>
      </c>
      <c r="D11" s="16" t="s">
        <v>50</v>
      </c>
      <c r="E11" s="36">
        <v>862118021730947</v>
      </c>
      <c r="F11" s="16" t="s">
        <v>53</v>
      </c>
      <c r="G11" s="16" t="s">
        <v>51</v>
      </c>
      <c r="H11" s="17" t="s">
        <v>96</v>
      </c>
      <c r="I11" s="17"/>
      <c r="J11" s="16" t="s">
        <v>92</v>
      </c>
      <c r="K11" s="16"/>
      <c r="L11" s="16" t="s">
        <v>57</v>
      </c>
      <c r="M11" s="16" t="s">
        <v>93</v>
      </c>
      <c r="N11" s="16"/>
      <c r="O11" s="16" t="s">
        <v>44</v>
      </c>
      <c r="P11" s="16" t="s">
        <v>45</v>
      </c>
      <c r="Q11" s="17" t="s">
        <v>25</v>
      </c>
      <c r="R11" s="16" t="s">
        <v>47</v>
      </c>
      <c r="U11" s="68" t="s">
        <v>27</v>
      </c>
      <c r="V11" s="60" t="s">
        <v>31</v>
      </c>
    </row>
    <row r="12" spans="1:22" s="62" customFormat="1" ht="18.75" customHeight="1" x14ac:dyDescent="0.25">
      <c r="A12" s="16">
        <v>7</v>
      </c>
      <c r="B12" s="21" t="s">
        <v>54</v>
      </c>
      <c r="C12" s="21" t="s">
        <v>99</v>
      </c>
      <c r="D12" s="16" t="s">
        <v>50</v>
      </c>
      <c r="E12" s="36">
        <v>862118020932924</v>
      </c>
      <c r="F12" s="16"/>
      <c r="G12" s="16" t="s">
        <v>51</v>
      </c>
      <c r="H12" s="16"/>
      <c r="I12" s="16" t="s">
        <v>60</v>
      </c>
      <c r="J12" s="26" t="s">
        <v>83</v>
      </c>
      <c r="K12" s="16" t="s">
        <v>57</v>
      </c>
      <c r="L12" s="16"/>
      <c r="M12" s="16" t="s">
        <v>98</v>
      </c>
      <c r="N12" s="16"/>
      <c r="O12" s="16" t="s">
        <v>44</v>
      </c>
      <c r="P12" s="16" t="s">
        <v>45</v>
      </c>
      <c r="Q12" s="17" t="s">
        <v>25</v>
      </c>
      <c r="R12" s="16" t="s">
        <v>29</v>
      </c>
      <c r="U12" s="69"/>
      <c r="V12" s="63" t="s">
        <v>32</v>
      </c>
    </row>
    <row r="13" spans="1:22" s="59" customFormat="1" ht="18.75" customHeight="1" x14ac:dyDescent="0.25">
      <c r="A13" s="16">
        <v>8</v>
      </c>
      <c r="B13" s="21" t="s">
        <v>54</v>
      </c>
      <c r="C13" s="21" t="s">
        <v>99</v>
      </c>
      <c r="D13" s="16" t="s">
        <v>50</v>
      </c>
      <c r="E13" s="36">
        <v>866762025790542</v>
      </c>
      <c r="F13" s="16"/>
      <c r="G13" s="16" t="s">
        <v>51</v>
      </c>
      <c r="H13" s="26"/>
      <c r="I13" s="26" t="s">
        <v>61</v>
      </c>
      <c r="J13" s="26" t="s">
        <v>83</v>
      </c>
      <c r="K13" s="26" t="s">
        <v>57</v>
      </c>
      <c r="L13" s="16"/>
      <c r="M13" s="16" t="s">
        <v>98</v>
      </c>
      <c r="N13" s="26"/>
      <c r="O13" s="16" t="s">
        <v>44</v>
      </c>
      <c r="P13" s="16" t="s">
        <v>45</v>
      </c>
      <c r="Q13" s="17" t="s">
        <v>25</v>
      </c>
      <c r="R13" s="16" t="s">
        <v>29</v>
      </c>
      <c r="U13" s="70"/>
      <c r="V13" s="60" t="s">
        <v>33</v>
      </c>
    </row>
    <row r="14" spans="1:22" s="2" customFormat="1" ht="36" customHeight="1" x14ac:dyDescent="0.25">
      <c r="A14" s="34">
        <v>9</v>
      </c>
      <c r="B14" s="21" t="s">
        <v>54</v>
      </c>
      <c r="C14" s="21" t="s">
        <v>99</v>
      </c>
      <c r="D14" s="16" t="s">
        <v>50</v>
      </c>
      <c r="E14" s="58" t="s">
        <v>69</v>
      </c>
      <c r="F14" s="16"/>
      <c r="G14" s="16" t="s">
        <v>51</v>
      </c>
      <c r="H14" s="17" t="s">
        <v>94</v>
      </c>
      <c r="I14" s="17" t="s">
        <v>72</v>
      </c>
      <c r="J14" s="16" t="s">
        <v>70</v>
      </c>
      <c r="K14" s="16" t="s">
        <v>65</v>
      </c>
      <c r="L14" s="16" t="s">
        <v>57</v>
      </c>
      <c r="M14" s="16" t="s">
        <v>71</v>
      </c>
      <c r="N14" s="16"/>
      <c r="O14" s="16" t="s">
        <v>44</v>
      </c>
      <c r="P14" s="16" t="s">
        <v>78</v>
      </c>
      <c r="Q14" s="33" t="s">
        <v>25</v>
      </c>
      <c r="R14" s="4" t="s">
        <v>39</v>
      </c>
    </row>
    <row r="15" spans="1:22" ht="68.25" customHeight="1" x14ac:dyDescent="0.25">
      <c r="A15" s="34">
        <v>10</v>
      </c>
      <c r="B15" s="21" t="s">
        <v>54</v>
      </c>
      <c r="C15" s="21" t="s">
        <v>99</v>
      </c>
      <c r="D15" s="16" t="s">
        <v>50</v>
      </c>
      <c r="E15" s="36">
        <v>862118029961346</v>
      </c>
      <c r="F15" s="16" t="s">
        <v>53</v>
      </c>
      <c r="G15" s="16" t="s">
        <v>51</v>
      </c>
      <c r="H15" s="17" t="s">
        <v>97</v>
      </c>
      <c r="I15" s="27" t="s">
        <v>56</v>
      </c>
      <c r="J15" s="16" t="s">
        <v>58</v>
      </c>
      <c r="K15" s="16" t="s">
        <v>55</v>
      </c>
      <c r="L15" s="16" t="s">
        <v>57</v>
      </c>
      <c r="M15" s="16" t="s">
        <v>59</v>
      </c>
      <c r="N15" s="16"/>
      <c r="O15" s="16" t="s">
        <v>44</v>
      </c>
      <c r="P15" s="16" t="s">
        <v>45</v>
      </c>
      <c r="Q15" s="33" t="s">
        <v>27</v>
      </c>
      <c r="R15" s="4" t="s">
        <v>32</v>
      </c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3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7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43</v>
      </c>
      <c r="V19" s="53">
        <f>SUM(V17:V18)</f>
        <v>10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20</v>
      </c>
      <c r="V22" s="49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34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46</v>
      </c>
      <c r="V24" s="49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35</v>
      </c>
      <c r="V25" s="49">
        <f>COUNTIF(R6:R55,"GPS")</f>
        <v>3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41</v>
      </c>
      <c r="V26" s="49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30</v>
      </c>
      <c r="V27" s="49">
        <f>COUNTIF(R6:R55,"LK")</f>
        <v>2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36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37</v>
      </c>
      <c r="V29" s="49">
        <f>COUNTIF(R6:R55,"NCFW")</f>
        <v>3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38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4" t="s">
        <v>6</v>
      </c>
      <c r="K4" s="64" t="s">
        <v>15</v>
      </c>
      <c r="L4" s="64"/>
      <c r="M4" s="64" t="s">
        <v>8</v>
      </c>
      <c r="N4" s="64"/>
      <c r="O4" s="77" t="s">
        <v>9</v>
      </c>
      <c r="P4" s="77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5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64"/>
      <c r="K5" s="1" t="s">
        <v>16</v>
      </c>
      <c r="L5" s="1" t="s">
        <v>17</v>
      </c>
      <c r="M5" s="39" t="s">
        <v>13</v>
      </c>
      <c r="N5" s="1" t="s">
        <v>14</v>
      </c>
      <c r="O5" s="77"/>
      <c r="P5" s="77"/>
      <c r="Q5" s="64"/>
      <c r="R5" s="64"/>
      <c r="U5" s="64"/>
      <c r="V5" s="64"/>
    </row>
    <row r="6" spans="1:22" s="2" customFormat="1" ht="17.25" customHeight="1" x14ac:dyDescent="0.25">
      <c r="A6" s="34">
        <v>1</v>
      </c>
      <c r="B6" s="21">
        <v>43315</v>
      </c>
      <c r="C6" s="21">
        <v>43315</v>
      </c>
      <c r="D6" s="4" t="s">
        <v>84</v>
      </c>
      <c r="E6" s="22">
        <v>861694031766775</v>
      </c>
      <c r="F6" s="4"/>
      <c r="G6" s="4" t="s">
        <v>51</v>
      </c>
      <c r="H6" s="4" t="s">
        <v>90</v>
      </c>
      <c r="I6" s="24" t="s">
        <v>86</v>
      </c>
      <c r="J6" s="16" t="s">
        <v>89</v>
      </c>
      <c r="K6" s="16" t="s">
        <v>85</v>
      </c>
      <c r="L6" s="16" t="s">
        <v>87</v>
      </c>
      <c r="M6" s="16" t="s">
        <v>88</v>
      </c>
      <c r="N6" s="16"/>
      <c r="O6" s="16" t="s">
        <v>44</v>
      </c>
      <c r="P6" s="16" t="s">
        <v>78</v>
      </c>
      <c r="Q6" s="28" t="s">
        <v>25</v>
      </c>
      <c r="R6" s="4" t="s">
        <v>40</v>
      </c>
      <c r="U6" s="65" t="s">
        <v>25</v>
      </c>
      <c r="V6" s="46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U7" s="66"/>
      <c r="V7" s="46" t="s">
        <v>47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U8" s="66"/>
      <c r="V8" s="46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6"/>
      <c r="K9" s="16"/>
      <c r="L9" s="16"/>
      <c r="M9" s="16"/>
      <c r="N9" s="16"/>
      <c r="O9" s="16"/>
      <c r="P9" s="16"/>
      <c r="Q9" s="28"/>
      <c r="R9" s="4"/>
      <c r="U9" s="66"/>
      <c r="V9" s="46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7"/>
      <c r="V10" s="46" t="s">
        <v>39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65" t="s">
        <v>27</v>
      </c>
      <c r="V11" s="46" t="s">
        <v>31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6"/>
      <c r="V12" s="47" t="s">
        <v>32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7"/>
      <c r="V13" s="46" t="s">
        <v>33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43</v>
      </c>
      <c r="V19" s="53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20</v>
      </c>
      <c r="V22" s="49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34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46</v>
      </c>
      <c r="V24" s="49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35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41</v>
      </c>
      <c r="V26" s="49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30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36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37</v>
      </c>
      <c r="V29" s="49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38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49.85546875" customWidth="1"/>
    <col min="12" max="12" width="44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4" t="s">
        <v>6</v>
      </c>
      <c r="K4" s="64" t="s">
        <v>15</v>
      </c>
      <c r="L4" s="64"/>
      <c r="M4" s="64" t="s">
        <v>8</v>
      </c>
      <c r="N4" s="64"/>
      <c r="O4" s="77" t="s">
        <v>9</v>
      </c>
      <c r="P4" s="77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64"/>
      <c r="K5" s="55" t="s">
        <v>16</v>
      </c>
      <c r="L5" s="55" t="s">
        <v>17</v>
      </c>
      <c r="M5" s="54" t="s">
        <v>13</v>
      </c>
      <c r="N5" s="55" t="s">
        <v>14</v>
      </c>
      <c r="O5" s="77"/>
      <c r="P5" s="77"/>
      <c r="Q5" s="64"/>
      <c r="R5" s="64"/>
      <c r="U5" s="64"/>
      <c r="V5" s="64"/>
    </row>
    <row r="6" spans="1:22" s="2" customFormat="1" ht="15.75" customHeight="1" x14ac:dyDescent="0.25">
      <c r="A6" s="34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16"/>
      <c r="O6" s="16"/>
      <c r="P6" s="16"/>
      <c r="Q6" s="33"/>
      <c r="R6" s="34"/>
      <c r="U6" s="65" t="s">
        <v>25</v>
      </c>
      <c r="V6" s="46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3"/>
      <c r="R7" s="34"/>
      <c r="U7" s="66"/>
      <c r="V7" s="46" t="s">
        <v>47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33"/>
      <c r="R8" s="34"/>
      <c r="U8" s="66"/>
      <c r="V8" s="46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3"/>
      <c r="R9" s="34"/>
      <c r="U9" s="66"/>
      <c r="V9" s="46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7"/>
      <c r="V10" s="46" t="s">
        <v>39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65" t="s">
        <v>27</v>
      </c>
      <c r="V11" s="46" t="s">
        <v>31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6"/>
      <c r="V12" s="47" t="s">
        <v>32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7"/>
      <c r="V13" s="46" t="s">
        <v>33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43</v>
      </c>
      <c r="V19" s="53">
        <f>SUM(V17:V18)</f>
        <v>0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20</v>
      </c>
      <c r="V22" s="49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34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46</v>
      </c>
      <c r="V24" s="49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35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41</v>
      </c>
      <c r="V26" s="49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30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36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37</v>
      </c>
      <c r="V29" s="49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38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4" t="s">
        <v>6</v>
      </c>
      <c r="K4" s="64" t="s">
        <v>15</v>
      </c>
      <c r="L4" s="64"/>
      <c r="M4" s="64" t="s">
        <v>8</v>
      </c>
      <c r="N4" s="64"/>
      <c r="O4" s="77" t="s">
        <v>9</v>
      </c>
      <c r="P4" s="77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64"/>
      <c r="K5" s="55" t="s">
        <v>16</v>
      </c>
      <c r="L5" s="55" t="s">
        <v>17</v>
      </c>
      <c r="M5" s="54" t="s">
        <v>13</v>
      </c>
      <c r="N5" s="55" t="s">
        <v>14</v>
      </c>
      <c r="O5" s="77"/>
      <c r="P5" s="77"/>
      <c r="Q5" s="64"/>
      <c r="R5" s="64"/>
      <c r="U5" s="64"/>
      <c r="V5" s="64"/>
    </row>
    <row r="6" spans="1:22" s="2" customFormat="1" ht="15.75" customHeight="1" x14ac:dyDescent="0.25">
      <c r="A6" s="34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16"/>
      <c r="O6" s="16"/>
      <c r="P6" s="16"/>
      <c r="Q6" s="33"/>
      <c r="R6" s="44"/>
      <c r="U6" s="65" t="s">
        <v>25</v>
      </c>
      <c r="V6" s="46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3"/>
      <c r="R7" s="44"/>
      <c r="U7" s="66"/>
      <c r="V7" s="46" t="s">
        <v>47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6"/>
      <c r="V8" s="46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6"/>
      <c r="V9" s="46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7"/>
      <c r="V10" s="46" t="s">
        <v>39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65" t="s">
        <v>27</v>
      </c>
      <c r="V11" s="46" t="s">
        <v>31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6"/>
      <c r="V12" s="47" t="s">
        <v>32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7"/>
      <c r="V13" s="46" t="s">
        <v>33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43</v>
      </c>
      <c r="V19" s="53">
        <f>SUM(V17:V18)</f>
        <v>0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20</v>
      </c>
      <c r="V22" s="49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34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46</v>
      </c>
      <c r="V24" s="49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35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41</v>
      </c>
      <c r="V26" s="49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30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36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37</v>
      </c>
      <c r="V29" s="49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38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6" sqref="B16:R1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51"/>
    </row>
    <row r="2" spans="1:21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1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64" t="s">
        <v>15</v>
      </c>
      <c r="L4" s="64"/>
      <c r="M4" s="85" t="s">
        <v>8</v>
      </c>
      <c r="N4" s="86"/>
      <c r="O4" s="87" t="s">
        <v>9</v>
      </c>
      <c r="P4" s="87" t="s">
        <v>18</v>
      </c>
      <c r="Q4" s="64" t="s">
        <v>26</v>
      </c>
      <c r="R4" s="64" t="s">
        <v>20</v>
      </c>
      <c r="T4" s="64" t="s">
        <v>26</v>
      </c>
      <c r="U4" s="64" t="s">
        <v>20</v>
      </c>
    </row>
    <row r="5" spans="1:21" ht="45" customHeight="1" x14ac:dyDescent="0.25">
      <c r="A5" s="7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4"/>
      <c r="K5" s="1" t="s">
        <v>16</v>
      </c>
      <c r="L5" s="1" t="s">
        <v>17</v>
      </c>
      <c r="M5" s="20" t="s">
        <v>13</v>
      </c>
      <c r="N5" s="1" t="s">
        <v>14</v>
      </c>
      <c r="O5" s="88"/>
      <c r="P5" s="88"/>
      <c r="Q5" s="64"/>
      <c r="R5" s="64"/>
      <c r="T5" s="64"/>
      <c r="U5" s="64"/>
    </row>
    <row r="6" spans="1:21" s="2" customFormat="1" ht="15.75" customHeight="1" x14ac:dyDescent="0.25">
      <c r="A6" s="34">
        <v>1</v>
      </c>
      <c r="B6" s="21" t="s">
        <v>54</v>
      </c>
      <c r="C6" s="21" t="s">
        <v>99</v>
      </c>
      <c r="D6" s="4" t="s">
        <v>50</v>
      </c>
      <c r="E6" s="22">
        <v>866762025795392</v>
      </c>
      <c r="F6" s="4"/>
      <c r="G6" s="4" t="s">
        <v>51</v>
      </c>
      <c r="H6" s="17" t="s">
        <v>79</v>
      </c>
      <c r="I6" s="24" t="s">
        <v>77</v>
      </c>
      <c r="J6" s="16"/>
      <c r="K6" s="16" t="s">
        <v>65</v>
      </c>
      <c r="L6" s="16" t="s">
        <v>57</v>
      </c>
      <c r="M6" s="16" t="s">
        <v>62</v>
      </c>
      <c r="N6" s="16"/>
      <c r="O6" s="16" t="s">
        <v>44</v>
      </c>
      <c r="P6" s="16" t="s">
        <v>45</v>
      </c>
      <c r="Q6" s="33" t="s">
        <v>27</v>
      </c>
      <c r="R6" s="34" t="s">
        <v>32</v>
      </c>
      <c r="T6" s="65" t="s">
        <v>25</v>
      </c>
      <c r="U6" s="46" t="s">
        <v>28</v>
      </c>
    </row>
    <row r="7" spans="1:21" s="2" customFormat="1" ht="15.75" customHeight="1" x14ac:dyDescent="0.25">
      <c r="A7" s="34">
        <v>2</v>
      </c>
      <c r="B7" s="21" t="s">
        <v>54</v>
      </c>
      <c r="C7" s="21" t="s">
        <v>99</v>
      </c>
      <c r="D7" s="16" t="s">
        <v>50</v>
      </c>
      <c r="E7" s="36">
        <v>862118021728750</v>
      </c>
      <c r="F7" s="16" t="s">
        <v>52</v>
      </c>
      <c r="G7" s="16" t="s">
        <v>51</v>
      </c>
      <c r="H7" s="17" t="s">
        <v>81</v>
      </c>
      <c r="I7" s="24" t="s">
        <v>80</v>
      </c>
      <c r="J7" s="16" t="s">
        <v>83</v>
      </c>
      <c r="K7" s="16" t="s">
        <v>65</v>
      </c>
      <c r="L7" s="16" t="s">
        <v>57</v>
      </c>
      <c r="M7" s="16" t="s">
        <v>82</v>
      </c>
      <c r="N7" s="16"/>
      <c r="O7" s="16" t="s">
        <v>44</v>
      </c>
      <c r="P7" s="16" t="s">
        <v>45</v>
      </c>
      <c r="Q7" s="17" t="s">
        <v>25</v>
      </c>
      <c r="R7" s="16" t="s">
        <v>29</v>
      </c>
      <c r="T7" s="66"/>
      <c r="U7" s="46" t="s">
        <v>47</v>
      </c>
    </row>
    <row r="8" spans="1:21" s="2" customFormat="1" ht="15.75" customHeight="1" x14ac:dyDescent="0.25">
      <c r="A8" s="34">
        <v>3</v>
      </c>
      <c r="B8" s="21" t="s">
        <v>54</v>
      </c>
      <c r="C8" s="21" t="s">
        <v>99</v>
      </c>
      <c r="D8" s="16" t="s">
        <v>50</v>
      </c>
      <c r="E8" s="58" t="s">
        <v>66</v>
      </c>
      <c r="F8" s="16" t="s">
        <v>52</v>
      </c>
      <c r="G8" s="16" t="s">
        <v>51</v>
      </c>
      <c r="H8" s="24" t="s">
        <v>95</v>
      </c>
      <c r="I8" s="24" t="s">
        <v>67</v>
      </c>
      <c r="J8" s="16" t="s">
        <v>68</v>
      </c>
      <c r="K8" s="16"/>
      <c r="L8" s="16" t="s">
        <v>57</v>
      </c>
      <c r="M8" s="16" t="s">
        <v>91</v>
      </c>
      <c r="N8" s="16"/>
      <c r="O8" s="16" t="s">
        <v>44</v>
      </c>
      <c r="P8" s="16" t="s">
        <v>45</v>
      </c>
      <c r="Q8" s="61" t="s">
        <v>25</v>
      </c>
      <c r="R8" s="16" t="s">
        <v>40</v>
      </c>
      <c r="T8" s="66"/>
      <c r="U8" s="46" t="s">
        <v>29</v>
      </c>
    </row>
    <row r="9" spans="1:21" s="2" customFormat="1" ht="15.75" customHeight="1" x14ac:dyDescent="0.25">
      <c r="A9" s="34">
        <v>4</v>
      </c>
      <c r="B9" s="21" t="s">
        <v>54</v>
      </c>
      <c r="C9" s="21" t="s">
        <v>99</v>
      </c>
      <c r="D9" s="16" t="s">
        <v>50</v>
      </c>
      <c r="E9" s="36">
        <v>862118021627424</v>
      </c>
      <c r="F9" s="16"/>
      <c r="G9" s="16" t="s">
        <v>51</v>
      </c>
      <c r="H9" s="24" t="s">
        <v>76</v>
      </c>
      <c r="I9" s="24" t="s">
        <v>73</v>
      </c>
      <c r="J9" s="16" t="s">
        <v>75</v>
      </c>
      <c r="K9" s="16" t="s">
        <v>55</v>
      </c>
      <c r="L9" s="16" t="s">
        <v>57</v>
      </c>
      <c r="M9" s="16" t="s">
        <v>74</v>
      </c>
      <c r="N9" s="16"/>
      <c r="O9" s="16" t="s">
        <v>44</v>
      </c>
      <c r="P9" s="16" t="s">
        <v>45</v>
      </c>
      <c r="Q9" s="61" t="s">
        <v>25</v>
      </c>
      <c r="R9" s="16" t="s">
        <v>39</v>
      </c>
      <c r="T9" s="66"/>
      <c r="U9" s="46" t="s">
        <v>40</v>
      </c>
    </row>
    <row r="10" spans="1:21" s="2" customFormat="1" ht="15.75" customHeight="1" x14ac:dyDescent="0.25">
      <c r="A10" s="34">
        <v>5</v>
      </c>
      <c r="B10" s="21" t="s">
        <v>54</v>
      </c>
      <c r="C10" s="21" t="s">
        <v>99</v>
      </c>
      <c r="D10" s="4" t="s">
        <v>50</v>
      </c>
      <c r="E10" s="22">
        <v>864161020969056</v>
      </c>
      <c r="F10" s="4"/>
      <c r="G10" s="4" t="s">
        <v>51</v>
      </c>
      <c r="H10" s="24" t="s">
        <v>64</v>
      </c>
      <c r="I10" s="25" t="s">
        <v>63</v>
      </c>
      <c r="J10" s="16"/>
      <c r="K10" s="16" t="s">
        <v>55</v>
      </c>
      <c r="L10" s="16" t="s">
        <v>57</v>
      </c>
      <c r="M10" s="16" t="s">
        <v>62</v>
      </c>
      <c r="N10" s="16"/>
      <c r="O10" s="16" t="s">
        <v>44</v>
      </c>
      <c r="P10" s="16" t="s">
        <v>45</v>
      </c>
      <c r="Q10" s="33" t="s">
        <v>27</v>
      </c>
      <c r="R10" s="4" t="s">
        <v>32</v>
      </c>
      <c r="T10" s="67"/>
      <c r="U10" s="46" t="s">
        <v>39</v>
      </c>
    </row>
    <row r="11" spans="1:21" s="2" customFormat="1" ht="15.75" customHeight="1" x14ac:dyDescent="0.25">
      <c r="A11" s="34">
        <v>6</v>
      </c>
      <c r="B11" s="21" t="s">
        <v>54</v>
      </c>
      <c r="C11" s="21" t="s">
        <v>99</v>
      </c>
      <c r="D11" s="16" t="s">
        <v>50</v>
      </c>
      <c r="E11" s="36">
        <v>862118021730947</v>
      </c>
      <c r="F11" s="16" t="s">
        <v>53</v>
      </c>
      <c r="G11" s="16" t="s">
        <v>51</v>
      </c>
      <c r="H11" s="17" t="s">
        <v>96</v>
      </c>
      <c r="I11" s="17"/>
      <c r="J11" s="16" t="s">
        <v>92</v>
      </c>
      <c r="K11" s="16"/>
      <c r="L11" s="16" t="s">
        <v>57</v>
      </c>
      <c r="M11" s="16" t="s">
        <v>93</v>
      </c>
      <c r="N11" s="16"/>
      <c r="O11" s="16" t="s">
        <v>44</v>
      </c>
      <c r="P11" s="16" t="s">
        <v>45</v>
      </c>
      <c r="Q11" s="17" t="s">
        <v>25</v>
      </c>
      <c r="R11" s="16" t="s">
        <v>47</v>
      </c>
      <c r="T11" s="65" t="s">
        <v>27</v>
      </c>
      <c r="U11" s="46" t="s">
        <v>31</v>
      </c>
    </row>
    <row r="12" spans="1:21" s="18" customFormat="1" ht="15.75" customHeight="1" x14ac:dyDescent="0.25">
      <c r="A12" s="34">
        <v>7</v>
      </c>
      <c r="B12" s="21" t="s">
        <v>54</v>
      </c>
      <c r="C12" s="21" t="s">
        <v>99</v>
      </c>
      <c r="D12" s="16" t="s">
        <v>50</v>
      </c>
      <c r="E12" s="36">
        <v>862118020932924</v>
      </c>
      <c r="F12" s="16"/>
      <c r="G12" s="16" t="s">
        <v>51</v>
      </c>
      <c r="H12" s="16"/>
      <c r="I12" s="16" t="s">
        <v>60</v>
      </c>
      <c r="J12" s="26" t="s">
        <v>83</v>
      </c>
      <c r="K12" s="16" t="s">
        <v>57</v>
      </c>
      <c r="L12" s="16"/>
      <c r="M12" s="16" t="s">
        <v>98</v>
      </c>
      <c r="N12" s="16"/>
      <c r="O12" s="16" t="s">
        <v>44</v>
      </c>
      <c r="P12" s="16" t="s">
        <v>45</v>
      </c>
      <c r="Q12" s="17" t="s">
        <v>25</v>
      </c>
      <c r="R12" s="16" t="s">
        <v>29</v>
      </c>
      <c r="T12" s="66"/>
      <c r="U12" s="47" t="s">
        <v>32</v>
      </c>
    </row>
    <row r="13" spans="1:21" s="2" customFormat="1" ht="15.75" customHeight="1" x14ac:dyDescent="0.25">
      <c r="A13" s="34">
        <v>8</v>
      </c>
      <c r="B13" s="21" t="s">
        <v>54</v>
      </c>
      <c r="C13" s="21" t="s">
        <v>99</v>
      </c>
      <c r="D13" s="16" t="s">
        <v>50</v>
      </c>
      <c r="E13" s="36">
        <v>866762025790542</v>
      </c>
      <c r="F13" s="16"/>
      <c r="G13" s="16" t="s">
        <v>51</v>
      </c>
      <c r="H13" s="26"/>
      <c r="I13" s="26" t="s">
        <v>61</v>
      </c>
      <c r="J13" s="26" t="s">
        <v>83</v>
      </c>
      <c r="K13" s="26" t="s">
        <v>57</v>
      </c>
      <c r="L13" s="16"/>
      <c r="M13" s="16" t="s">
        <v>98</v>
      </c>
      <c r="N13" s="26"/>
      <c r="O13" s="16" t="s">
        <v>44</v>
      </c>
      <c r="P13" s="16" t="s">
        <v>45</v>
      </c>
      <c r="Q13" s="17" t="s">
        <v>25</v>
      </c>
      <c r="R13" s="16" t="s">
        <v>29</v>
      </c>
      <c r="T13" s="67"/>
      <c r="U13" s="46" t="s">
        <v>33</v>
      </c>
    </row>
    <row r="14" spans="1:21" s="2" customFormat="1" ht="15.75" customHeight="1" x14ac:dyDescent="0.25">
      <c r="A14" s="34">
        <v>9</v>
      </c>
      <c r="B14" s="21" t="s">
        <v>54</v>
      </c>
      <c r="C14" s="21" t="s">
        <v>99</v>
      </c>
      <c r="D14" s="16" t="s">
        <v>50</v>
      </c>
      <c r="E14" s="58" t="s">
        <v>69</v>
      </c>
      <c r="F14" s="16"/>
      <c r="G14" s="16" t="s">
        <v>51</v>
      </c>
      <c r="H14" s="17" t="s">
        <v>94</v>
      </c>
      <c r="I14" s="17" t="s">
        <v>72</v>
      </c>
      <c r="J14" s="16" t="s">
        <v>70</v>
      </c>
      <c r="K14" s="16" t="s">
        <v>65</v>
      </c>
      <c r="L14" s="16" t="s">
        <v>57</v>
      </c>
      <c r="M14" s="16" t="s">
        <v>71</v>
      </c>
      <c r="N14" s="16"/>
      <c r="O14" s="16" t="s">
        <v>44</v>
      </c>
      <c r="P14" s="16" t="s">
        <v>78</v>
      </c>
      <c r="Q14" s="33" t="s">
        <v>25</v>
      </c>
      <c r="R14" s="4" t="s">
        <v>39</v>
      </c>
    </row>
    <row r="15" spans="1:21" ht="49.5" x14ac:dyDescent="0.25">
      <c r="A15" s="34">
        <v>10</v>
      </c>
      <c r="B15" s="21" t="s">
        <v>54</v>
      </c>
      <c r="C15" s="21" t="s">
        <v>99</v>
      </c>
      <c r="D15" s="16" t="s">
        <v>50</v>
      </c>
      <c r="E15" s="36">
        <v>862118029961346</v>
      </c>
      <c r="F15" s="16" t="s">
        <v>53</v>
      </c>
      <c r="G15" s="16" t="s">
        <v>51</v>
      </c>
      <c r="H15" s="17" t="s">
        <v>97</v>
      </c>
      <c r="I15" s="27" t="s">
        <v>56</v>
      </c>
      <c r="J15" s="16" t="s">
        <v>58</v>
      </c>
      <c r="K15" s="16" t="s">
        <v>55</v>
      </c>
      <c r="L15" s="16" t="s">
        <v>57</v>
      </c>
      <c r="M15" s="16" t="s">
        <v>59</v>
      </c>
      <c r="N15" s="16"/>
      <c r="O15" s="16" t="s">
        <v>44</v>
      </c>
      <c r="P15" s="16" t="s">
        <v>45</v>
      </c>
      <c r="Q15" s="33" t="s">
        <v>27</v>
      </c>
      <c r="R15" s="4" t="s">
        <v>32</v>
      </c>
    </row>
    <row r="16" spans="1:21" ht="16.5" x14ac:dyDescent="0.25">
      <c r="A16" s="34">
        <v>11</v>
      </c>
      <c r="B16" s="21">
        <v>43315</v>
      </c>
      <c r="C16" s="21">
        <v>43315</v>
      </c>
      <c r="D16" s="4" t="s">
        <v>84</v>
      </c>
      <c r="E16" s="22">
        <v>861694031766775</v>
      </c>
      <c r="F16" s="4"/>
      <c r="G16" s="4" t="s">
        <v>51</v>
      </c>
      <c r="H16" s="4" t="s">
        <v>90</v>
      </c>
      <c r="I16" s="24" t="s">
        <v>86</v>
      </c>
      <c r="J16" s="16" t="s">
        <v>89</v>
      </c>
      <c r="K16" s="16" t="s">
        <v>85</v>
      </c>
      <c r="L16" s="16" t="s">
        <v>87</v>
      </c>
      <c r="M16" s="16" t="s">
        <v>88</v>
      </c>
      <c r="N16" s="16"/>
      <c r="O16" s="16" t="s">
        <v>44</v>
      </c>
      <c r="P16" s="16" t="s">
        <v>78</v>
      </c>
      <c r="Q16" s="28" t="s">
        <v>25</v>
      </c>
      <c r="R16" s="4" t="s">
        <v>40</v>
      </c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3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8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50" t="s">
        <v>20</v>
      </c>
      <c r="U22" s="49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8" t="s">
        <v>34</v>
      </c>
      <c r="U23" s="49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8" t="s">
        <v>46</v>
      </c>
      <c r="U24" s="49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8" t="s">
        <v>35</v>
      </c>
      <c r="U25" s="49">
        <f>COUNTIF(R6:R105,"GPS")</f>
        <v>3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8" t="s">
        <v>41</v>
      </c>
      <c r="U26" s="49">
        <f>COUNTIF(R6:R105,"NG")</f>
        <v>2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8" t="s">
        <v>30</v>
      </c>
      <c r="U27" s="49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8" t="s">
        <v>36</v>
      </c>
      <c r="U28" s="49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8" t="s">
        <v>37</v>
      </c>
      <c r="U29" s="49">
        <f>COUNTIF(R6:R105,"NCFW")</f>
        <v>3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8" t="s">
        <v>38</v>
      </c>
      <c r="U30" s="49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</vt:lpstr>
      <vt:lpstr>TG102SE</vt:lpstr>
      <vt:lpstr>TG102E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2018-04-02T01:58:34Z</dcterms:modified>
</cp:coreProperties>
</file>