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7\02.XuLyBH\"/>
    </mc:Choice>
  </mc:AlternateContent>
  <bookViews>
    <workbookView xWindow="-15" yWindow="4035" windowWidth="10320" windowHeight="4065" activeTab="4"/>
  </bookViews>
  <sheets>
    <sheet name="TG102" sheetId="23" r:id="rId1"/>
    <sheet name="TG102LE" sheetId="22" r:id="rId2"/>
    <sheet name="TG102V" sheetId="21" r:id="rId3"/>
    <sheet name="TG102SE" sheetId="20" r:id="rId4"/>
    <sheet name="Tong hop thang" sheetId="17" r:id="rId5"/>
  </sheets>
  <calcPr calcId="152511"/>
</workbook>
</file>

<file path=xl/calcChain.xml><?xml version="1.0" encoding="utf-8"?>
<calcChain xmlns="http://schemas.openxmlformats.org/spreadsheetml/2006/main">
  <c r="U30" i="23" l="1"/>
  <c r="U29" i="23"/>
  <c r="U28" i="23"/>
  <c r="U27" i="23"/>
  <c r="U26" i="23"/>
  <c r="U25" i="23"/>
  <c r="U24" i="23"/>
  <c r="U23" i="23"/>
  <c r="U18" i="23"/>
  <c r="U17" i="23"/>
  <c r="U30" i="22"/>
  <c r="U29" i="22"/>
  <c r="U28" i="22"/>
  <c r="U27" i="22"/>
  <c r="U26" i="22"/>
  <c r="U25" i="22"/>
  <c r="U24" i="22"/>
  <c r="U23" i="22"/>
  <c r="U18" i="22"/>
  <c r="U17" i="22"/>
  <c r="V30" i="21" l="1"/>
  <c r="V29" i="21"/>
  <c r="V28" i="21"/>
  <c r="V27" i="21"/>
  <c r="V26" i="21"/>
  <c r="V25" i="21"/>
  <c r="V24" i="21"/>
  <c r="V23" i="21"/>
  <c r="V18" i="21"/>
  <c r="V17" i="21"/>
  <c r="V19" i="21" l="1"/>
  <c r="V30" i="20"/>
  <c r="V29" i="20"/>
  <c r="V28" i="20"/>
  <c r="V27" i="20"/>
  <c r="V26" i="20"/>
  <c r="V25" i="20"/>
  <c r="V24" i="20"/>
  <c r="V23" i="20"/>
  <c r="V18" i="20"/>
  <c r="V17" i="20"/>
  <c r="V19" i="20" l="1"/>
  <c r="U24" i="17"/>
  <c r="U23" i="17" l="1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<sst xmlns="http://schemas.openxmlformats.org/spreadsheetml/2006/main" count="547" uniqueCount="102">
  <si>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</si>
  <si>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</si>
  <si>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</si>
  <si>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</si>
  <si>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</si>
  <si>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</si>
  <si>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</si>
  <si>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</si>
  <si>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</si>
  <si>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</si>
  <si>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</si>
  <si>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</si>
  <si>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</si>
  <si>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</si>
  <si>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</si>
  <si>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</si>
  <si>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</si>
  <si>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</si>
  <si>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</si>
  <si>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</si>
  <si>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</si>
  <si>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</si>
  <si>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</si>
  <si>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</si>
  <si>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</si>
  <si>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</si>
  <si>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</si>
  <si>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</si>
  <si>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</si>
  <si>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</si>
  <si>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</si>
  <si>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</si>
  <si>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</si>
  <si>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</si>
  <si>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</si>
  <si>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</si>
  <si>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</si>
  <si>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</si>
  <si>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</si>
  <si>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</si>
  <si>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</si>
  <si>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</si>
  <si>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</si>
  <si>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</si>
  <si>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</si>
  <si>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</si>
  <si>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</si>
  <si>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TG102SE</t>
  </si>
  <si>
    <t>BT</t>
  </si>
  <si>
    <t>SE.3.00.---01.120817</t>
  </si>
  <si>
    <t>Đạt</t>
  </si>
  <si>
    <t>VietGlobal</t>
  </si>
  <si>
    <t>Còn BH</t>
  </si>
  <si>
    <t>TG102V</t>
  </si>
  <si>
    <t>LIVEGPS.VN,07102</t>
  </si>
  <si>
    <t>Không chốt GPS</t>
  </si>
  <si>
    <t>Thay anten GPS</t>
  </si>
  <si>
    <t>XỬ LÝ THIẾT BỊ BẢO HÀNH THÁNG 07 NĂM 2018</t>
  </si>
  <si>
    <t xml:space="preserve">W.1.00.---01.180629 </t>
  </si>
  <si>
    <t>112.213.084.010,07102</t>
  </si>
  <si>
    <t>125.212.203.114,16767</t>
  </si>
  <si>
    <t>Nâng cấp FW</t>
  </si>
  <si>
    <t>Lỗi ACC</t>
  </si>
  <si>
    <t>Thay MCU + transistor</t>
  </si>
  <si>
    <t>H</t>
  </si>
  <si>
    <t>12/07/2018</t>
  </si>
  <si>
    <t>W.1.00.---01.180629</t>
  </si>
  <si>
    <t>Nổ cầu chì,hỏng Diode quá áp,đứt mạch</t>
  </si>
  <si>
    <t>Không sửa</t>
  </si>
  <si>
    <t>Thể</t>
  </si>
  <si>
    <t>KS</t>
  </si>
  <si>
    <t>Hỏng Diode quá áp</t>
  </si>
  <si>
    <t>SE.3.00.---02.180115</t>
  </si>
  <si>
    <t>Lock :'LIVEGPS.VN,07102</t>
  </si>
  <si>
    <t>SE.3.00.---02.180626</t>
  </si>
  <si>
    <t>Thay Diode quá áp,nâng cấp FW</t>
  </si>
  <si>
    <t>SE.3.00.---01.120617</t>
  </si>
  <si>
    <t>Lock :'210.245.094.060,07102</t>
  </si>
  <si>
    <t>Hỏng Cầu chì+IC nguồn 3V3,Module GSM</t>
  </si>
  <si>
    <t>Thay Cầu chì+Diode quá áp,module GSM,nâng cấp FW</t>
  </si>
  <si>
    <t>ID mới :868926033969228</t>
  </si>
  <si>
    <t>Xử lý phần cứng ,nâng cấp FW</t>
  </si>
  <si>
    <t>16/07/2018</t>
  </si>
  <si>
    <t>TG102</t>
  </si>
  <si>
    <t>thẻ +sim</t>
  </si>
  <si>
    <t>thẻ</t>
  </si>
  <si>
    <t>TG102LE</t>
  </si>
  <si>
    <t>26/07/2018</t>
  </si>
  <si>
    <t>SE.2.03.---23.111215</t>
  </si>
  <si>
    <t>Không nhận sim</t>
  </si>
  <si>
    <t>SE.3.00.---02.180711</t>
  </si>
  <si>
    <t>LE.1.00.---01.180710</t>
  </si>
  <si>
    <t>125.212.203.114,16363,</t>
  </si>
  <si>
    <t>Hàn lại khay sim,nâng cấp FW</t>
  </si>
  <si>
    <t>X.3.0.0.00041.250815</t>
  </si>
  <si>
    <t>Lock :'112.213.084.010,07102</t>
  </si>
  <si>
    <t>Thay Diode qua áp,nâng cấp FW</t>
  </si>
  <si>
    <t>X.4.0.0.00002.180125</t>
  </si>
  <si>
    <t>Hỏng IC nguồn 5V,Module GSM,MCU,HX2001</t>
  </si>
  <si>
    <t>Nạp lại FW</t>
  </si>
  <si>
    <t>31'07/2018</t>
  </si>
  <si>
    <t>31/07/2018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</si>
</sst>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3"/>
      <name val="Times New Roman"/>
      <family val="1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4" fontId="11" fillId="3" borderId="1" xfId="0" quotePrefix="1" applyNumberFormat="1" applyFont="1" applyFill="1" applyBorder="1" applyAlignment="1">
      <alignment horizontal="center" vertical="center"/>
    </xf>
    <xf numFmtId="1" fontId="11" fillId="3" borderId="1" xfId="0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1" fillId="3" borderId="1" xfId="0" quotePrefix="1" applyFont="1" applyFill="1" applyBorder="1" applyAlignment="1">
      <alignment horizontal="center" vertical="center"/>
    </xf>
    <xf numFmtId="0" fontId="11" fillId="3" borderId="1" xfId="0" quotePrefix="1" applyFont="1" applyFill="1" applyBorder="1" applyAlignment="1">
      <alignment horizontal="center" vertical="center" wrapText="1"/>
    </xf>
    <xf numFmtId="3" fontId="11" fillId="3" borderId="1" xfId="0" applyNumberFormat="1" applyFont="1" applyFill="1" applyBorder="1" applyAlignment="1">
      <alignment horizontal="center" vertical="center" wrapText="1"/>
    </xf>
    <xf numFmtId="0" fontId="15" fillId="3" borderId="0" xfId="0" applyFont="1" applyFill="1"/>
    <xf numFmtId="0" fontId="15" fillId="3" borderId="1" xfId="0" applyFont="1" applyFill="1" applyBorder="1" applyAlignment="1">
      <alignment horizontal="center" vertical="center"/>
    </xf>
    <xf numFmtId="3" fontId="11" fillId="3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J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72" t="s">
        <v>57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"/>
      <c r="R1" s="49"/>
    </row>
    <row r="2" spans="1:21" ht="20.25" customHeight="1" x14ac:dyDescent="0.25">
      <c r="A2" s="73" t="s">
        <v>11</v>
      </c>
      <c r="B2" s="74"/>
      <c r="C2" s="74"/>
      <c r="D2" s="74"/>
      <c r="E2" s="75"/>
      <c r="F2" s="75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76" t="s">
        <v>0</v>
      </c>
      <c r="B4" s="78" t="s">
        <v>10</v>
      </c>
      <c r="C4" s="79"/>
      <c r="D4" s="79"/>
      <c r="E4" s="79"/>
      <c r="F4" s="79"/>
      <c r="G4" s="79"/>
      <c r="H4" s="79"/>
      <c r="I4" s="80"/>
      <c r="J4" s="81" t="s">
        <v>6</v>
      </c>
      <c r="K4" s="68" t="s">
        <v>15</v>
      </c>
      <c r="L4" s="68"/>
      <c r="M4" s="83" t="s">
        <v>8</v>
      </c>
      <c r="N4" s="84"/>
      <c r="O4" s="85" t="s">
        <v>9</v>
      </c>
      <c r="P4" s="85" t="s">
        <v>18</v>
      </c>
      <c r="Q4" s="68" t="s">
        <v>26</v>
      </c>
      <c r="R4" s="68" t="s">
        <v>20</v>
      </c>
      <c r="T4" s="68" t="s">
        <v>26</v>
      </c>
      <c r="U4" s="68" t="s">
        <v>20</v>
      </c>
    </row>
    <row r="5" spans="1:21" ht="45" customHeight="1" x14ac:dyDescent="0.25">
      <c r="A5" s="77"/>
      <c r="B5" s="67" t="s">
        <v>1</v>
      </c>
      <c r="C5" s="67" t="s">
        <v>2</v>
      </c>
      <c r="D5" s="66" t="s">
        <v>3</v>
      </c>
      <c r="E5" s="66" t="s">
        <v>12</v>
      </c>
      <c r="F5" s="66" t="s">
        <v>4</v>
      </c>
      <c r="G5" s="5" t="s">
        <v>5</v>
      </c>
      <c r="H5" s="5" t="s">
        <v>7</v>
      </c>
      <c r="I5" s="19" t="s">
        <v>19</v>
      </c>
      <c r="J5" s="82"/>
      <c r="K5" s="67" t="s">
        <v>16</v>
      </c>
      <c r="L5" s="67" t="s">
        <v>17</v>
      </c>
      <c r="M5" s="66" t="s">
        <v>13</v>
      </c>
      <c r="N5" s="67" t="s">
        <v>14</v>
      </c>
      <c r="O5" s="86"/>
      <c r="P5" s="86"/>
      <c r="Q5" s="68"/>
      <c r="R5" s="68"/>
      <c r="T5" s="68"/>
      <c r="U5" s="68"/>
    </row>
    <row r="6" spans="1:21" s="2" customFormat="1" ht="33.75" customHeight="1" x14ac:dyDescent="0.25">
      <c r="A6" s="34">
        <v>1</v>
      </c>
      <c r="B6" s="21" t="s">
        <v>87</v>
      </c>
      <c r="C6" s="21" t="s">
        <v>101</v>
      </c>
      <c r="D6" s="4" t="s">
        <v>83</v>
      </c>
      <c r="E6" s="22">
        <v>866762026926947</v>
      </c>
      <c r="F6" s="4" t="s">
        <v>84</v>
      </c>
      <c r="G6" s="4" t="s">
        <v>64</v>
      </c>
      <c r="H6" s="16"/>
      <c r="I6" s="24"/>
      <c r="J6" s="17" t="s">
        <v>98</v>
      </c>
      <c r="K6" s="16"/>
      <c r="L6" s="16"/>
      <c r="M6" s="16"/>
      <c r="N6" s="27"/>
      <c r="O6" s="16" t="s">
        <v>70</v>
      </c>
      <c r="P6" s="16" t="s">
        <v>69</v>
      </c>
      <c r="Q6" s="28" t="s">
        <v>25</v>
      </c>
      <c r="R6" s="4" t="s">
        <v>41</v>
      </c>
      <c r="T6" s="69" t="s">
        <v>25</v>
      </c>
      <c r="U6" s="44" t="s">
        <v>28</v>
      </c>
    </row>
    <row r="7" spans="1:21" s="2" customFormat="1" ht="15.75" customHeight="1" x14ac:dyDescent="0.25">
      <c r="A7" s="34">
        <v>2</v>
      </c>
      <c r="B7" s="21" t="s">
        <v>87</v>
      </c>
      <c r="C7" s="21" t="s">
        <v>101</v>
      </c>
      <c r="D7" s="4" t="s">
        <v>83</v>
      </c>
      <c r="E7" s="22">
        <v>865904028279229</v>
      </c>
      <c r="F7" s="4" t="s">
        <v>85</v>
      </c>
      <c r="G7" s="4" t="s">
        <v>64</v>
      </c>
      <c r="H7" s="24"/>
      <c r="I7" s="24" t="s">
        <v>95</v>
      </c>
      <c r="J7" s="16" t="s">
        <v>71</v>
      </c>
      <c r="K7" s="16" t="s">
        <v>94</v>
      </c>
      <c r="L7" s="16" t="s">
        <v>97</v>
      </c>
      <c r="M7" s="16" t="s">
        <v>96</v>
      </c>
      <c r="N7" s="27">
        <v>10000</v>
      </c>
      <c r="O7" s="16" t="s">
        <v>48</v>
      </c>
      <c r="P7" s="16" t="s">
        <v>69</v>
      </c>
      <c r="Q7" s="28" t="s">
        <v>25</v>
      </c>
      <c r="R7" s="4" t="s">
        <v>41</v>
      </c>
      <c r="T7" s="70"/>
      <c r="U7" s="44" t="s">
        <v>29</v>
      </c>
    </row>
    <row r="8" spans="1:21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T8" s="70"/>
      <c r="U8" s="44" t="s">
        <v>30</v>
      </c>
    </row>
    <row r="9" spans="1:21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T9" s="70"/>
      <c r="U9" s="44" t="s">
        <v>41</v>
      </c>
    </row>
    <row r="10" spans="1:21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3"/>
      <c r="R10" s="35"/>
      <c r="T10" s="71"/>
      <c r="U10" s="44" t="s">
        <v>40</v>
      </c>
    </row>
    <row r="11" spans="1:21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3"/>
      <c r="R11" s="35"/>
      <c r="T11" s="69" t="s">
        <v>27</v>
      </c>
      <c r="U11" s="44" t="s">
        <v>32</v>
      </c>
    </row>
    <row r="12" spans="1:21" s="18" customFormat="1" ht="15.75" customHeight="1" x14ac:dyDescent="0.25">
      <c r="A12" s="34">
        <v>7</v>
      </c>
      <c r="B12" s="21"/>
      <c r="C12" s="21"/>
      <c r="D12" s="4"/>
      <c r="E12" s="22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T12" s="70"/>
      <c r="U12" s="45" t="s">
        <v>33</v>
      </c>
    </row>
    <row r="13" spans="1:21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T13" s="71"/>
      <c r="U13" s="44" t="s">
        <v>34</v>
      </c>
    </row>
    <row r="14" spans="1:21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1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1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T16" s="32" t="s">
        <v>21</v>
      </c>
      <c r="U16" s="31" t="s">
        <v>22</v>
      </c>
    </row>
    <row r="17" spans="1:21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T17" s="29" t="s">
        <v>24</v>
      </c>
      <c r="U17" s="23">
        <f>COUNTIF(Q6:Q105,"PM")</f>
        <v>0</v>
      </c>
    </row>
    <row r="18" spans="1:21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T18" s="29" t="s">
        <v>23</v>
      </c>
      <c r="U18" s="23">
        <f>COUNTIF(Q6:Q105,"PC")</f>
        <v>2</v>
      </c>
    </row>
    <row r="19" spans="1:21" ht="16.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T19" s="35"/>
      <c r="U19" s="35"/>
    </row>
    <row r="20" spans="1:21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8" t="s">
        <v>20</v>
      </c>
      <c r="U22" s="47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6" t="s">
        <v>35</v>
      </c>
      <c r="U23" s="47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6" t="s">
        <v>45</v>
      </c>
      <c r="U24" s="47">
        <f>COUNTIF(R6:R105,"GSM")</f>
        <v>0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6" t="s">
        <v>36</v>
      </c>
      <c r="U25" s="47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6" t="s">
        <v>42</v>
      </c>
      <c r="U26" s="47">
        <f>COUNTIF(R6:R105,"NG")</f>
        <v>2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6" t="s">
        <v>31</v>
      </c>
      <c r="U27" s="47">
        <f>COUNTIF(R6:R105,"LK")</f>
        <v>0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6" t="s">
        <v>37</v>
      </c>
      <c r="U28" s="47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6" t="s">
        <v>38</v>
      </c>
      <c r="U29" s="47">
        <f>COUNTIF(R6:R105,"NCFW")</f>
        <v>0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U4:U5"/>
    <mergeCell ref="T6:T10"/>
    <mergeCell ref="T11:T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J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72" t="s">
        <v>57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"/>
      <c r="R1" s="49"/>
    </row>
    <row r="2" spans="1:21" ht="20.25" customHeight="1" x14ac:dyDescent="0.25">
      <c r="A2" s="73" t="s">
        <v>11</v>
      </c>
      <c r="B2" s="74"/>
      <c r="C2" s="74"/>
      <c r="D2" s="74"/>
      <c r="E2" s="75"/>
      <c r="F2" s="75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76" t="s">
        <v>0</v>
      </c>
      <c r="B4" s="78" t="s">
        <v>10</v>
      </c>
      <c r="C4" s="79"/>
      <c r="D4" s="79"/>
      <c r="E4" s="79"/>
      <c r="F4" s="79"/>
      <c r="G4" s="79"/>
      <c r="H4" s="79"/>
      <c r="I4" s="80"/>
      <c r="J4" s="81" t="s">
        <v>6</v>
      </c>
      <c r="K4" s="68" t="s">
        <v>15</v>
      </c>
      <c r="L4" s="68"/>
      <c r="M4" s="83" t="s">
        <v>8</v>
      </c>
      <c r="N4" s="84"/>
      <c r="O4" s="85" t="s">
        <v>9</v>
      </c>
      <c r="P4" s="85" t="s">
        <v>18</v>
      </c>
      <c r="Q4" s="68" t="s">
        <v>26</v>
      </c>
      <c r="R4" s="68" t="s">
        <v>20</v>
      </c>
      <c r="T4" s="68" t="s">
        <v>26</v>
      </c>
      <c r="U4" s="68" t="s">
        <v>20</v>
      </c>
    </row>
    <row r="5" spans="1:21" ht="45" customHeight="1" x14ac:dyDescent="0.25">
      <c r="A5" s="77"/>
      <c r="B5" s="67" t="s">
        <v>1</v>
      </c>
      <c r="C5" s="67" t="s">
        <v>2</v>
      </c>
      <c r="D5" s="66" t="s">
        <v>3</v>
      </c>
      <c r="E5" s="66" t="s">
        <v>12</v>
      </c>
      <c r="F5" s="66" t="s">
        <v>4</v>
      </c>
      <c r="G5" s="5" t="s">
        <v>5</v>
      </c>
      <c r="H5" s="5" t="s">
        <v>7</v>
      </c>
      <c r="I5" s="19" t="s">
        <v>19</v>
      </c>
      <c r="J5" s="82"/>
      <c r="K5" s="67" t="s">
        <v>16</v>
      </c>
      <c r="L5" s="67" t="s">
        <v>17</v>
      </c>
      <c r="M5" s="66" t="s">
        <v>13</v>
      </c>
      <c r="N5" s="67" t="s">
        <v>14</v>
      </c>
      <c r="O5" s="86"/>
      <c r="P5" s="86"/>
      <c r="Q5" s="68"/>
      <c r="R5" s="68"/>
      <c r="T5" s="68"/>
      <c r="U5" s="68"/>
    </row>
    <row r="6" spans="1:21" s="2" customFormat="1" ht="15.75" customHeight="1" x14ac:dyDescent="0.25">
      <c r="A6" s="34">
        <v>1</v>
      </c>
      <c r="B6" s="21" t="s">
        <v>87</v>
      </c>
      <c r="C6" s="21" t="s">
        <v>100</v>
      </c>
      <c r="D6" s="4" t="s">
        <v>86</v>
      </c>
      <c r="E6" s="22">
        <v>868183033818050</v>
      </c>
      <c r="F6" s="50"/>
      <c r="G6" s="4" t="s">
        <v>52</v>
      </c>
      <c r="H6" s="16"/>
      <c r="I6" s="24" t="s">
        <v>92</v>
      </c>
      <c r="J6" s="16"/>
      <c r="K6" s="16" t="s">
        <v>91</v>
      </c>
      <c r="L6" s="16"/>
      <c r="M6" s="16" t="s">
        <v>99</v>
      </c>
      <c r="N6" s="16"/>
      <c r="O6" s="16" t="s">
        <v>48</v>
      </c>
      <c r="P6" s="16" t="s">
        <v>69</v>
      </c>
      <c r="Q6" s="28" t="s">
        <v>27</v>
      </c>
      <c r="R6" s="4" t="s">
        <v>33</v>
      </c>
      <c r="T6" s="69" t="s">
        <v>25</v>
      </c>
      <c r="U6" s="44" t="s">
        <v>28</v>
      </c>
    </row>
    <row r="7" spans="1:21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T7" s="70"/>
      <c r="U7" s="44" t="s">
        <v>29</v>
      </c>
    </row>
    <row r="8" spans="1:21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T8" s="70"/>
      <c r="U8" s="44" t="s">
        <v>30</v>
      </c>
    </row>
    <row r="9" spans="1:21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T9" s="70"/>
      <c r="U9" s="44" t="s">
        <v>41</v>
      </c>
    </row>
    <row r="10" spans="1:21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3"/>
      <c r="R10" s="35"/>
      <c r="T10" s="71"/>
      <c r="U10" s="44" t="s">
        <v>40</v>
      </c>
    </row>
    <row r="11" spans="1:21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3"/>
      <c r="R11" s="35"/>
      <c r="T11" s="69" t="s">
        <v>27</v>
      </c>
      <c r="U11" s="44" t="s">
        <v>32</v>
      </c>
    </row>
    <row r="12" spans="1:21" s="18" customFormat="1" ht="15.75" customHeight="1" x14ac:dyDescent="0.25">
      <c r="A12" s="34">
        <v>7</v>
      </c>
      <c r="B12" s="21"/>
      <c r="C12" s="21"/>
      <c r="D12" s="4"/>
      <c r="E12" s="22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T12" s="70"/>
      <c r="U12" s="45" t="s">
        <v>33</v>
      </c>
    </row>
    <row r="13" spans="1:21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T13" s="71"/>
      <c r="U13" s="44" t="s">
        <v>34</v>
      </c>
    </row>
    <row r="14" spans="1:21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1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1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T16" s="32" t="s">
        <v>21</v>
      </c>
      <c r="U16" s="31" t="s">
        <v>22</v>
      </c>
    </row>
    <row r="17" spans="1:21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T17" s="29" t="s">
        <v>24</v>
      </c>
      <c r="U17" s="23">
        <f>COUNTIF(Q6:Q105,"PM")</f>
        <v>1</v>
      </c>
    </row>
    <row r="18" spans="1:21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T18" s="29" t="s">
        <v>23</v>
      </c>
      <c r="U18" s="23">
        <f>COUNTIF(Q6:Q105,"PC")</f>
        <v>0</v>
      </c>
    </row>
    <row r="19" spans="1:21" ht="16.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T19" s="35"/>
      <c r="U19" s="35"/>
    </row>
    <row r="20" spans="1:21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8" t="s">
        <v>20</v>
      </c>
      <c r="U22" s="47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6" t="s">
        <v>35</v>
      </c>
      <c r="U23" s="47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6" t="s">
        <v>45</v>
      </c>
      <c r="U24" s="47">
        <f>COUNTIF(R6:R105,"GSM")</f>
        <v>0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6" t="s">
        <v>36</v>
      </c>
      <c r="U25" s="47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6" t="s">
        <v>42</v>
      </c>
      <c r="U26" s="47">
        <f>COUNTIF(R6:R105,"NG")</f>
        <v>0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6" t="s">
        <v>31</v>
      </c>
      <c r="U27" s="47">
        <f>COUNTIF(R6:R105,"LK")</f>
        <v>0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6" t="s">
        <v>37</v>
      </c>
      <c r="U28" s="47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6" t="s">
        <v>38</v>
      </c>
      <c r="U29" s="47">
        <f>COUNTIF(R6:R105,"NCFW")</f>
        <v>1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U4:U5"/>
    <mergeCell ref="T6:T10"/>
    <mergeCell ref="T11:T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72" t="s">
        <v>57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11"/>
    </row>
    <row r="2" spans="1:22" ht="20.25" customHeight="1" x14ac:dyDescent="0.25">
      <c r="A2" s="73" t="s">
        <v>11</v>
      </c>
      <c r="B2" s="74"/>
      <c r="C2" s="74"/>
      <c r="D2" s="74"/>
      <c r="E2" s="75" t="s">
        <v>51</v>
      </c>
      <c r="F2" s="75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87" t="s">
        <v>0</v>
      </c>
      <c r="B4" s="88" t="s">
        <v>10</v>
      </c>
      <c r="C4" s="88"/>
      <c r="D4" s="88"/>
      <c r="E4" s="88"/>
      <c r="F4" s="88"/>
      <c r="G4" s="88"/>
      <c r="H4" s="88"/>
      <c r="I4" s="88"/>
      <c r="J4" s="68" t="s">
        <v>6</v>
      </c>
      <c r="K4" s="68" t="s">
        <v>15</v>
      </c>
      <c r="L4" s="68"/>
      <c r="M4" s="68" t="s">
        <v>8</v>
      </c>
      <c r="N4" s="68"/>
      <c r="O4" s="89" t="s">
        <v>9</v>
      </c>
      <c r="P4" s="89" t="s">
        <v>18</v>
      </c>
      <c r="Q4" s="68" t="s">
        <v>26</v>
      </c>
      <c r="R4" s="68" t="s">
        <v>20</v>
      </c>
      <c r="U4" s="68" t="s">
        <v>26</v>
      </c>
      <c r="V4" s="68" t="s">
        <v>20</v>
      </c>
    </row>
    <row r="5" spans="1:22" ht="45" customHeight="1" x14ac:dyDescent="0.25">
      <c r="A5" s="87"/>
      <c r="B5" s="56" t="s">
        <v>1</v>
      </c>
      <c r="C5" s="56" t="s">
        <v>2</v>
      </c>
      <c r="D5" s="55" t="s">
        <v>3</v>
      </c>
      <c r="E5" s="55" t="s">
        <v>12</v>
      </c>
      <c r="F5" s="55" t="s">
        <v>4</v>
      </c>
      <c r="G5" s="5" t="s">
        <v>5</v>
      </c>
      <c r="H5" s="5" t="s">
        <v>7</v>
      </c>
      <c r="I5" s="19" t="s">
        <v>19</v>
      </c>
      <c r="J5" s="68"/>
      <c r="K5" s="56" t="s">
        <v>16</v>
      </c>
      <c r="L5" s="56" t="s">
        <v>17</v>
      </c>
      <c r="M5" s="55" t="s">
        <v>13</v>
      </c>
      <c r="N5" s="56" t="s">
        <v>14</v>
      </c>
      <c r="O5" s="89"/>
      <c r="P5" s="89"/>
      <c r="Q5" s="68"/>
      <c r="R5" s="68"/>
      <c r="U5" s="68"/>
      <c r="V5" s="68"/>
    </row>
    <row r="6" spans="1:22" s="2" customFormat="1" ht="15.75" customHeight="1" x14ac:dyDescent="0.25">
      <c r="A6" s="34">
        <v>1</v>
      </c>
      <c r="B6" s="21">
        <v>43138</v>
      </c>
      <c r="C6" s="21">
        <v>43197</v>
      </c>
      <c r="D6" s="4" t="s">
        <v>53</v>
      </c>
      <c r="E6" s="22">
        <v>864811031263325</v>
      </c>
      <c r="F6" s="50"/>
      <c r="G6" s="4" t="s">
        <v>52</v>
      </c>
      <c r="H6" s="16"/>
      <c r="I6" s="24" t="s">
        <v>59</v>
      </c>
      <c r="J6" s="17" t="s">
        <v>62</v>
      </c>
      <c r="K6" s="16"/>
      <c r="L6" s="16" t="s">
        <v>58</v>
      </c>
      <c r="M6" s="17" t="s">
        <v>63</v>
      </c>
      <c r="N6" s="16"/>
      <c r="O6" s="16" t="s">
        <v>48</v>
      </c>
      <c r="P6" s="16" t="s">
        <v>50</v>
      </c>
      <c r="Q6" s="28" t="s">
        <v>27</v>
      </c>
      <c r="R6" s="4" t="s">
        <v>33</v>
      </c>
      <c r="U6" s="69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>
        <v>43138</v>
      </c>
      <c r="C7" s="21">
        <v>43197</v>
      </c>
      <c r="D7" s="4" t="s">
        <v>53</v>
      </c>
      <c r="E7" s="22">
        <v>864811031294056</v>
      </c>
      <c r="F7" s="50"/>
      <c r="G7" s="4" t="s">
        <v>52</v>
      </c>
      <c r="H7" s="24"/>
      <c r="I7" s="24" t="s">
        <v>60</v>
      </c>
      <c r="J7" s="16"/>
      <c r="K7" s="16"/>
      <c r="L7" s="16" t="s">
        <v>58</v>
      </c>
      <c r="M7" s="17" t="s">
        <v>61</v>
      </c>
      <c r="N7" s="16"/>
      <c r="O7" s="16" t="s">
        <v>48</v>
      </c>
      <c r="P7" s="16" t="s">
        <v>50</v>
      </c>
      <c r="Q7" s="28" t="s">
        <v>27</v>
      </c>
      <c r="R7" s="4" t="s">
        <v>33</v>
      </c>
      <c r="U7" s="70"/>
      <c r="V7" s="44" t="s">
        <v>46</v>
      </c>
    </row>
    <row r="8" spans="1:22" s="2" customFormat="1" ht="15.75" customHeight="1" x14ac:dyDescent="0.25">
      <c r="A8" s="34">
        <v>3</v>
      </c>
      <c r="B8" s="21" t="s">
        <v>65</v>
      </c>
      <c r="C8" s="21" t="s">
        <v>82</v>
      </c>
      <c r="D8" s="4" t="s">
        <v>53</v>
      </c>
      <c r="E8" s="22">
        <v>864811031294056</v>
      </c>
      <c r="F8" s="50"/>
      <c r="G8" s="4" t="s">
        <v>52</v>
      </c>
      <c r="H8" s="25"/>
      <c r="I8" s="24" t="s">
        <v>60</v>
      </c>
      <c r="J8" s="17"/>
      <c r="K8" s="16"/>
      <c r="L8" s="16" t="s">
        <v>66</v>
      </c>
      <c r="M8" s="17" t="s">
        <v>61</v>
      </c>
      <c r="N8" s="16"/>
      <c r="O8" s="16" t="s">
        <v>48</v>
      </c>
      <c r="P8" s="16" t="s">
        <v>69</v>
      </c>
      <c r="Q8" s="28" t="s">
        <v>27</v>
      </c>
      <c r="R8" s="4" t="s">
        <v>33</v>
      </c>
      <c r="U8" s="70"/>
      <c r="V8" s="44" t="s">
        <v>30</v>
      </c>
    </row>
    <row r="9" spans="1:22" s="2" customFormat="1" ht="15.75" customHeight="1" x14ac:dyDescent="0.25">
      <c r="A9" s="34">
        <v>4</v>
      </c>
      <c r="B9" s="21" t="s">
        <v>87</v>
      </c>
      <c r="C9" s="21" t="s">
        <v>100</v>
      </c>
      <c r="D9" s="4" t="s">
        <v>53</v>
      </c>
      <c r="E9" s="22">
        <v>864811031294056</v>
      </c>
      <c r="F9" s="50"/>
      <c r="G9" s="4" t="s">
        <v>52</v>
      </c>
      <c r="H9" s="25"/>
      <c r="I9" s="24" t="s">
        <v>60</v>
      </c>
      <c r="J9" s="16"/>
      <c r="K9" s="16" t="s">
        <v>66</v>
      </c>
      <c r="L9" s="16"/>
      <c r="M9" s="16" t="s">
        <v>99</v>
      </c>
      <c r="N9" s="16"/>
      <c r="O9" s="16" t="s">
        <v>48</v>
      </c>
      <c r="P9" s="16" t="s">
        <v>69</v>
      </c>
      <c r="Q9" s="28" t="s">
        <v>27</v>
      </c>
      <c r="R9" s="4" t="s">
        <v>33</v>
      </c>
      <c r="U9" s="70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71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69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70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71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4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0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4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4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K1" zoomScale="69" zoomScaleNormal="69" workbookViewId="0">
      <selection activeCell="B6" sqref="B6:R1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72" t="s">
        <v>57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11"/>
    </row>
    <row r="2" spans="1:22" ht="20.25" customHeight="1" x14ac:dyDescent="0.25">
      <c r="A2" s="73" t="s">
        <v>11</v>
      </c>
      <c r="B2" s="74"/>
      <c r="C2" s="74"/>
      <c r="D2" s="74"/>
      <c r="E2" s="75" t="s">
        <v>51</v>
      </c>
      <c r="F2" s="75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87" t="s">
        <v>0</v>
      </c>
      <c r="B4" s="88" t="s">
        <v>10</v>
      </c>
      <c r="C4" s="88"/>
      <c r="D4" s="88"/>
      <c r="E4" s="88"/>
      <c r="F4" s="88"/>
      <c r="G4" s="88"/>
      <c r="H4" s="88"/>
      <c r="I4" s="88"/>
      <c r="J4" s="68" t="s">
        <v>6</v>
      </c>
      <c r="K4" s="68" t="s">
        <v>15</v>
      </c>
      <c r="L4" s="68"/>
      <c r="M4" s="68" t="s">
        <v>8</v>
      </c>
      <c r="N4" s="68"/>
      <c r="O4" s="89" t="s">
        <v>9</v>
      </c>
      <c r="P4" s="89" t="s">
        <v>18</v>
      </c>
      <c r="Q4" s="68" t="s">
        <v>26</v>
      </c>
      <c r="R4" s="68" t="s">
        <v>20</v>
      </c>
      <c r="U4" s="68" t="s">
        <v>26</v>
      </c>
      <c r="V4" s="68" t="s">
        <v>20</v>
      </c>
    </row>
    <row r="5" spans="1:22" ht="45" customHeight="1" x14ac:dyDescent="0.25">
      <c r="A5" s="87"/>
      <c r="B5" s="53" t="s">
        <v>1</v>
      </c>
      <c r="C5" s="53" t="s">
        <v>2</v>
      </c>
      <c r="D5" s="52" t="s">
        <v>3</v>
      </c>
      <c r="E5" s="54" t="s">
        <v>12</v>
      </c>
      <c r="F5" s="52" t="s">
        <v>4</v>
      </c>
      <c r="G5" s="5" t="s">
        <v>5</v>
      </c>
      <c r="H5" s="5" t="s">
        <v>7</v>
      </c>
      <c r="I5" s="19" t="s">
        <v>19</v>
      </c>
      <c r="J5" s="68"/>
      <c r="K5" s="53" t="s">
        <v>16</v>
      </c>
      <c r="L5" s="53" t="s">
        <v>17</v>
      </c>
      <c r="M5" s="52" t="s">
        <v>13</v>
      </c>
      <c r="N5" s="53" t="s">
        <v>14</v>
      </c>
      <c r="O5" s="89"/>
      <c r="P5" s="89"/>
      <c r="Q5" s="68"/>
      <c r="R5" s="68"/>
      <c r="U5" s="68"/>
      <c r="V5" s="68"/>
    </row>
    <row r="6" spans="1:22" s="2" customFormat="1" ht="15.75" customHeight="1" x14ac:dyDescent="0.25">
      <c r="A6" s="34">
        <v>1</v>
      </c>
      <c r="B6" s="21">
        <v>43138</v>
      </c>
      <c r="C6" s="21">
        <v>43197</v>
      </c>
      <c r="D6" s="4" t="s">
        <v>47</v>
      </c>
      <c r="E6" s="22">
        <v>861694037965868</v>
      </c>
      <c r="F6" s="50"/>
      <c r="G6" s="4" t="s">
        <v>52</v>
      </c>
      <c r="H6" s="16"/>
      <c r="I6" s="24" t="s">
        <v>54</v>
      </c>
      <c r="J6" s="17" t="s">
        <v>55</v>
      </c>
      <c r="K6" s="16" t="s">
        <v>49</v>
      </c>
      <c r="L6" s="16"/>
      <c r="M6" s="17" t="s">
        <v>56</v>
      </c>
      <c r="N6" s="16"/>
      <c r="O6" s="16" t="s">
        <v>48</v>
      </c>
      <c r="P6" s="16" t="s">
        <v>50</v>
      </c>
      <c r="Q6" s="28" t="s">
        <v>25</v>
      </c>
      <c r="R6" s="4" t="s">
        <v>40</v>
      </c>
      <c r="U6" s="69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 t="s">
        <v>65</v>
      </c>
      <c r="C7" s="21" t="s">
        <v>82</v>
      </c>
      <c r="D7" s="4" t="s">
        <v>47</v>
      </c>
      <c r="E7" s="22">
        <v>861694031780446</v>
      </c>
      <c r="F7" s="50"/>
      <c r="G7" s="4" t="s">
        <v>64</v>
      </c>
      <c r="H7" s="24"/>
      <c r="I7" s="24"/>
      <c r="J7" s="16" t="s">
        <v>67</v>
      </c>
      <c r="K7" s="16"/>
      <c r="L7" s="16"/>
      <c r="M7" s="16" t="s">
        <v>68</v>
      </c>
      <c r="N7" s="16"/>
      <c r="O7" s="16" t="s">
        <v>70</v>
      </c>
      <c r="P7" s="16" t="s">
        <v>69</v>
      </c>
      <c r="Q7" s="28" t="s">
        <v>25</v>
      </c>
      <c r="R7" s="4" t="s">
        <v>41</v>
      </c>
      <c r="U7" s="70"/>
      <c r="V7" s="44" t="s">
        <v>46</v>
      </c>
    </row>
    <row r="8" spans="1:22" s="2" customFormat="1" ht="15.75" customHeight="1" x14ac:dyDescent="0.25">
      <c r="A8" s="34">
        <v>3</v>
      </c>
      <c r="B8" s="21" t="s">
        <v>65</v>
      </c>
      <c r="C8" s="21" t="s">
        <v>82</v>
      </c>
      <c r="D8" s="4" t="s">
        <v>47</v>
      </c>
      <c r="E8" s="22">
        <v>861694031743691</v>
      </c>
      <c r="F8" s="50"/>
      <c r="G8" s="4" t="s">
        <v>64</v>
      </c>
      <c r="H8" s="25"/>
      <c r="I8" s="24" t="s">
        <v>77</v>
      </c>
      <c r="J8" s="16" t="s">
        <v>42</v>
      </c>
      <c r="K8" s="16" t="s">
        <v>76</v>
      </c>
      <c r="L8" s="16" t="s">
        <v>74</v>
      </c>
      <c r="M8" s="16" t="s">
        <v>81</v>
      </c>
      <c r="N8" s="27"/>
      <c r="O8" s="16" t="s">
        <v>48</v>
      </c>
      <c r="P8" s="16" t="s">
        <v>69</v>
      </c>
      <c r="Q8" s="28" t="s">
        <v>25</v>
      </c>
      <c r="R8" s="4" t="s">
        <v>41</v>
      </c>
      <c r="U8" s="70"/>
      <c r="V8" s="44" t="s">
        <v>30</v>
      </c>
    </row>
    <row r="9" spans="1:22" s="63" customFormat="1" ht="15.75" customHeight="1" x14ac:dyDescent="0.25">
      <c r="A9" s="26">
        <v>4</v>
      </c>
      <c r="B9" s="57" t="s">
        <v>65</v>
      </c>
      <c r="C9" s="21" t="s">
        <v>82</v>
      </c>
      <c r="D9" s="26" t="s">
        <v>47</v>
      </c>
      <c r="E9" s="58">
        <v>861694031766262</v>
      </c>
      <c r="F9" s="59"/>
      <c r="G9" s="26" t="s">
        <v>64</v>
      </c>
      <c r="H9" s="60" t="s">
        <v>80</v>
      </c>
      <c r="I9" s="61" t="s">
        <v>77</v>
      </c>
      <c r="J9" s="26" t="s">
        <v>78</v>
      </c>
      <c r="K9" s="26" t="s">
        <v>72</v>
      </c>
      <c r="L9" s="16" t="s">
        <v>74</v>
      </c>
      <c r="M9" s="26" t="s">
        <v>79</v>
      </c>
      <c r="N9" s="65">
        <v>290000</v>
      </c>
      <c r="O9" s="26" t="s">
        <v>48</v>
      </c>
      <c r="P9" s="26" t="s">
        <v>69</v>
      </c>
      <c r="Q9" s="62" t="s">
        <v>25</v>
      </c>
      <c r="R9" s="26" t="s">
        <v>41</v>
      </c>
      <c r="U9" s="70"/>
      <c r="V9" s="64" t="s">
        <v>41</v>
      </c>
    </row>
    <row r="10" spans="1:22" s="2" customFormat="1" ht="15.75" customHeight="1" x14ac:dyDescent="0.25">
      <c r="A10" s="34">
        <v>5</v>
      </c>
      <c r="B10" s="21" t="s">
        <v>65</v>
      </c>
      <c r="C10" s="21" t="s">
        <v>82</v>
      </c>
      <c r="D10" s="4" t="s">
        <v>47</v>
      </c>
      <c r="E10" s="22">
        <v>863586032923785</v>
      </c>
      <c r="F10" s="50"/>
      <c r="G10" s="4" t="s">
        <v>64</v>
      </c>
      <c r="H10" s="25"/>
      <c r="I10" s="25" t="s">
        <v>73</v>
      </c>
      <c r="J10" s="16" t="s">
        <v>71</v>
      </c>
      <c r="K10" s="16" t="s">
        <v>72</v>
      </c>
      <c r="L10" s="16" t="s">
        <v>74</v>
      </c>
      <c r="M10" s="16" t="s">
        <v>75</v>
      </c>
      <c r="N10" s="27">
        <v>10000</v>
      </c>
      <c r="O10" s="26" t="s">
        <v>48</v>
      </c>
      <c r="P10" s="26" t="s">
        <v>69</v>
      </c>
      <c r="Q10" s="62" t="s">
        <v>25</v>
      </c>
      <c r="R10" s="26" t="s">
        <v>41</v>
      </c>
      <c r="U10" s="71"/>
      <c r="V10" s="44" t="s">
        <v>40</v>
      </c>
    </row>
    <row r="11" spans="1:22" s="2" customFormat="1" ht="15.75" customHeight="1" x14ac:dyDescent="0.25">
      <c r="A11" s="34">
        <v>6</v>
      </c>
      <c r="B11" s="21" t="s">
        <v>87</v>
      </c>
      <c r="C11" s="21" t="s">
        <v>101</v>
      </c>
      <c r="D11" s="4" t="s">
        <v>47</v>
      </c>
      <c r="E11" s="22">
        <v>861694030678815</v>
      </c>
      <c r="F11" s="50"/>
      <c r="G11" s="4" t="s">
        <v>64</v>
      </c>
      <c r="H11" s="16"/>
      <c r="I11" s="17" t="s">
        <v>59</v>
      </c>
      <c r="J11" s="16" t="s">
        <v>89</v>
      </c>
      <c r="K11" s="16" t="s">
        <v>88</v>
      </c>
      <c r="L11" s="16" t="s">
        <v>90</v>
      </c>
      <c r="M11" s="16" t="s">
        <v>93</v>
      </c>
      <c r="N11" s="16"/>
      <c r="O11" s="16" t="s">
        <v>48</v>
      </c>
      <c r="P11" s="16" t="s">
        <v>69</v>
      </c>
      <c r="Q11" s="28" t="s">
        <v>25</v>
      </c>
      <c r="R11" s="4" t="s">
        <v>40</v>
      </c>
      <c r="U11" s="69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70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71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6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6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4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2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6" sqref="B6:R1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72" t="s">
        <v>57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"/>
      <c r="R1" s="49"/>
    </row>
    <row r="2" spans="1:21" ht="20.25" customHeight="1" x14ac:dyDescent="0.25">
      <c r="A2" s="73" t="s">
        <v>11</v>
      </c>
      <c r="B2" s="74"/>
      <c r="C2" s="74"/>
      <c r="D2" s="74"/>
      <c r="E2" s="75"/>
      <c r="F2" s="75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76" t="s">
        <v>0</v>
      </c>
      <c r="B4" s="78" t="s">
        <v>10</v>
      </c>
      <c r="C4" s="79"/>
      <c r="D4" s="79"/>
      <c r="E4" s="79"/>
      <c r="F4" s="79"/>
      <c r="G4" s="79"/>
      <c r="H4" s="79"/>
      <c r="I4" s="80"/>
      <c r="J4" s="81" t="s">
        <v>6</v>
      </c>
      <c r="K4" s="68" t="s">
        <v>15</v>
      </c>
      <c r="L4" s="68"/>
      <c r="M4" s="83" t="s">
        <v>8</v>
      </c>
      <c r="N4" s="84"/>
      <c r="O4" s="85" t="s">
        <v>9</v>
      </c>
      <c r="P4" s="85" t="s">
        <v>18</v>
      </c>
      <c r="Q4" s="68" t="s">
        <v>26</v>
      </c>
      <c r="R4" s="68" t="s">
        <v>20</v>
      </c>
      <c r="T4" s="68" t="s">
        <v>26</v>
      </c>
      <c r="U4" s="68" t="s">
        <v>20</v>
      </c>
    </row>
    <row r="5" spans="1:21" ht="45" customHeight="1" x14ac:dyDescent="0.25">
      <c r="A5" s="77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82"/>
      <c r="K5" s="1" t="s">
        <v>16</v>
      </c>
      <c r="L5" s="1" t="s">
        <v>17</v>
      </c>
      <c r="M5" s="20" t="s">
        <v>13</v>
      </c>
      <c r="N5" s="1" t="s">
        <v>14</v>
      </c>
      <c r="O5" s="86"/>
      <c r="P5" s="86"/>
      <c r="Q5" s="68"/>
      <c r="R5" s="68"/>
      <c r="T5" s="68"/>
      <c r="U5" s="68"/>
    </row>
    <row r="6" spans="1:21" s="2" customFormat="1" ht="15.75" customHeight="1" x14ac:dyDescent="0.25">
      <c r="A6" s="34">
        <v>1</v>
      </c>
      <c r="B6" s="21" t="s">
        <v>87</v>
      </c>
      <c r="C6" s="21" t="s">
        <v>101</v>
      </c>
      <c r="D6" s="4" t="s">
        <v>83</v>
      </c>
      <c r="E6" s="22">
        <v>866762026926947</v>
      </c>
      <c r="F6" s="4" t="s">
        <v>84</v>
      </c>
      <c r="G6" s="4" t="s">
        <v>64</v>
      </c>
      <c r="H6" s="16"/>
      <c r="I6" s="24"/>
      <c r="J6" s="17" t="s">
        <v>98</v>
      </c>
      <c r="K6" s="16"/>
      <c r="L6" s="16"/>
      <c r="M6" s="16"/>
      <c r="N6" s="27"/>
      <c r="O6" s="16" t="s">
        <v>70</v>
      </c>
      <c r="P6" s="16" t="s">
        <v>69</v>
      </c>
      <c r="Q6" s="28" t="s">
        <v>25</v>
      </c>
      <c r="R6" s="4" t="s">
        <v>41</v>
      </c>
      <c r="T6" s="69" t="s">
        <v>25</v>
      </c>
      <c r="U6" s="44" t="s">
        <v>28</v>
      </c>
    </row>
    <row r="7" spans="1:21" s="2" customFormat="1" ht="15.75" customHeight="1" x14ac:dyDescent="0.25">
      <c r="A7" s="34">
        <v>2</v>
      </c>
      <c r="B7" s="21" t="s">
        <v>87</v>
      </c>
      <c r="C7" s="21" t="s">
        <v>101</v>
      </c>
      <c r="D7" s="4" t="s">
        <v>83</v>
      </c>
      <c r="E7" s="22">
        <v>865904028279229</v>
      </c>
      <c r="F7" s="4" t="s">
        <v>85</v>
      </c>
      <c r="G7" s="4" t="s">
        <v>64</v>
      </c>
      <c r="H7" s="24"/>
      <c r="I7" s="24" t="s">
        <v>95</v>
      </c>
      <c r="J7" s="16" t="s">
        <v>71</v>
      </c>
      <c r="K7" s="16" t="s">
        <v>94</v>
      </c>
      <c r="L7" s="16" t="s">
        <v>97</v>
      </c>
      <c r="M7" s="16" t="s">
        <v>96</v>
      </c>
      <c r="N7" s="27">
        <v>10000</v>
      </c>
      <c r="O7" s="16" t="s">
        <v>48</v>
      </c>
      <c r="P7" s="16" t="s">
        <v>69</v>
      </c>
      <c r="Q7" s="28" t="s">
        <v>25</v>
      </c>
      <c r="R7" s="4" t="s">
        <v>41</v>
      </c>
      <c r="T7" s="70"/>
      <c r="U7" s="44" t="s">
        <v>29</v>
      </c>
    </row>
    <row r="8" spans="1:21" s="2" customFormat="1" ht="15.75" customHeight="1" x14ac:dyDescent="0.25">
      <c r="A8" s="34">
        <v>3</v>
      </c>
      <c r="B8" s="21" t="s">
        <v>87</v>
      </c>
      <c r="C8" s="21" t="s">
        <v>100</v>
      </c>
      <c r="D8" s="4" t="s">
        <v>86</v>
      </c>
      <c r="E8" s="22">
        <v>868183033818050</v>
      </c>
      <c r="F8" s="50"/>
      <c r="G8" s="4" t="s">
        <v>52</v>
      </c>
      <c r="H8" s="16"/>
      <c r="I8" s="24" t="s">
        <v>92</v>
      </c>
      <c r="J8" s="16"/>
      <c r="K8" s="16" t="s">
        <v>91</v>
      </c>
      <c r="L8" s="16"/>
      <c r="M8" s="16" t="s">
        <v>99</v>
      </c>
      <c r="N8" s="16"/>
      <c r="O8" s="16" t="s">
        <v>48</v>
      </c>
      <c r="P8" s="16" t="s">
        <v>69</v>
      </c>
      <c r="Q8" s="28" t="s">
        <v>27</v>
      </c>
      <c r="R8" s="4" t="s">
        <v>33</v>
      </c>
      <c r="T8" s="70"/>
      <c r="U8" s="44" t="s">
        <v>30</v>
      </c>
    </row>
    <row r="9" spans="1:21" s="2" customFormat="1" ht="15.75" customHeight="1" x14ac:dyDescent="0.25">
      <c r="A9" s="34">
        <v>4</v>
      </c>
      <c r="B9" s="21">
        <v>43138</v>
      </c>
      <c r="C9" s="21">
        <v>43197</v>
      </c>
      <c r="D9" s="4" t="s">
        <v>53</v>
      </c>
      <c r="E9" s="22">
        <v>864811031263325</v>
      </c>
      <c r="F9" s="50"/>
      <c r="G9" s="4" t="s">
        <v>52</v>
      </c>
      <c r="H9" s="16"/>
      <c r="I9" s="24" t="s">
        <v>59</v>
      </c>
      <c r="J9" s="17" t="s">
        <v>62</v>
      </c>
      <c r="K9" s="16"/>
      <c r="L9" s="16" t="s">
        <v>58</v>
      </c>
      <c r="M9" s="17" t="s">
        <v>63</v>
      </c>
      <c r="N9" s="16"/>
      <c r="O9" s="16" t="s">
        <v>48</v>
      </c>
      <c r="P9" s="16" t="s">
        <v>50</v>
      </c>
      <c r="Q9" s="28" t="s">
        <v>27</v>
      </c>
      <c r="R9" s="4" t="s">
        <v>33</v>
      </c>
      <c r="T9" s="70"/>
      <c r="U9" s="44" t="s">
        <v>41</v>
      </c>
    </row>
    <row r="10" spans="1:21" s="2" customFormat="1" ht="15.75" customHeight="1" x14ac:dyDescent="0.25">
      <c r="A10" s="34">
        <v>5</v>
      </c>
      <c r="B10" s="21">
        <v>43138</v>
      </c>
      <c r="C10" s="21">
        <v>43197</v>
      </c>
      <c r="D10" s="4" t="s">
        <v>53</v>
      </c>
      <c r="E10" s="22">
        <v>864811031294056</v>
      </c>
      <c r="F10" s="50"/>
      <c r="G10" s="4" t="s">
        <v>52</v>
      </c>
      <c r="H10" s="24"/>
      <c r="I10" s="24" t="s">
        <v>60</v>
      </c>
      <c r="J10" s="16"/>
      <c r="K10" s="16"/>
      <c r="L10" s="16" t="s">
        <v>58</v>
      </c>
      <c r="M10" s="17" t="s">
        <v>61</v>
      </c>
      <c r="N10" s="16"/>
      <c r="O10" s="16" t="s">
        <v>48</v>
      </c>
      <c r="P10" s="16" t="s">
        <v>50</v>
      </c>
      <c r="Q10" s="28" t="s">
        <v>27</v>
      </c>
      <c r="R10" s="4" t="s">
        <v>33</v>
      </c>
      <c r="T10" s="71"/>
      <c r="U10" s="44" t="s">
        <v>40</v>
      </c>
    </row>
    <row r="11" spans="1:21" s="2" customFormat="1" ht="15.75" customHeight="1" x14ac:dyDescent="0.25">
      <c r="A11" s="34">
        <v>6</v>
      </c>
      <c r="B11" s="21" t="s">
        <v>65</v>
      </c>
      <c r="C11" s="21" t="s">
        <v>82</v>
      </c>
      <c r="D11" s="4" t="s">
        <v>53</v>
      </c>
      <c r="E11" s="22">
        <v>864811031294056</v>
      </c>
      <c r="F11" s="50"/>
      <c r="G11" s="4" t="s">
        <v>52</v>
      </c>
      <c r="H11" s="25"/>
      <c r="I11" s="24" t="s">
        <v>60</v>
      </c>
      <c r="J11" s="17"/>
      <c r="K11" s="16"/>
      <c r="L11" s="16" t="s">
        <v>66</v>
      </c>
      <c r="M11" s="17" t="s">
        <v>61</v>
      </c>
      <c r="N11" s="16"/>
      <c r="O11" s="16" t="s">
        <v>48</v>
      </c>
      <c r="P11" s="16" t="s">
        <v>69</v>
      </c>
      <c r="Q11" s="28" t="s">
        <v>27</v>
      </c>
      <c r="R11" s="4" t="s">
        <v>33</v>
      </c>
      <c r="T11" s="69" t="s">
        <v>27</v>
      </c>
      <c r="U11" s="44" t="s">
        <v>32</v>
      </c>
    </row>
    <row r="12" spans="1:21" s="18" customFormat="1" ht="15.75" customHeight="1" x14ac:dyDescent="0.25">
      <c r="A12" s="34">
        <v>7</v>
      </c>
      <c r="B12" s="21" t="s">
        <v>87</v>
      </c>
      <c r="C12" s="21" t="s">
        <v>100</v>
      </c>
      <c r="D12" s="4" t="s">
        <v>53</v>
      </c>
      <c r="E12" s="22">
        <v>864811031294056</v>
      </c>
      <c r="F12" s="50"/>
      <c r="G12" s="4" t="s">
        <v>52</v>
      </c>
      <c r="H12" s="25"/>
      <c r="I12" s="24" t="s">
        <v>60</v>
      </c>
      <c r="J12" s="16"/>
      <c r="K12" s="16" t="s">
        <v>66</v>
      </c>
      <c r="L12" s="16"/>
      <c r="M12" s="16" t="s">
        <v>99</v>
      </c>
      <c r="N12" s="16"/>
      <c r="O12" s="16" t="s">
        <v>48</v>
      </c>
      <c r="P12" s="16" t="s">
        <v>69</v>
      </c>
      <c r="Q12" s="28" t="s">
        <v>27</v>
      </c>
      <c r="R12" s="4" t="s">
        <v>33</v>
      </c>
      <c r="T12" s="70"/>
      <c r="U12" s="45" t="s">
        <v>33</v>
      </c>
    </row>
    <row r="13" spans="1:21" s="2" customFormat="1" ht="15.75" customHeight="1" x14ac:dyDescent="0.25">
      <c r="A13" s="34">
        <v>8</v>
      </c>
      <c r="B13" s="21">
        <v>43138</v>
      </c>
      <c r="C13" s="21">
        <v>43197</v>
      </c>
      <c r="D13" s="4" t="s">
        <v>47</v>
      </c>
      <c r="E13" s="22">
        <v>861694037965868</v>
      </c>
      <c r="F13" s="50"/>
      <c r="G13" s="4" t="s">
        <v>52</v>
      </c>
      <c r="H13" s="16"/>
      <c r="I13" s="24" t="s">
        <v>54</v>
      </c>
      <c r="J13" s="17" t="s">
        <v>55</v>
      </c>
      <c r="K13" s="16" t="s">
        <v>49</v>
      </c>
      <c r="L13" s="16"/>
      <c r="M13" s="17" t="s">
        <v>56</v>
      </c>
      <c r="N13" s="16"/>
      <c r="O13" s="16" t="s">
        <v>48</v>
      </c>
      <c r="P13" s="16" t="s">
        <v>50</v>
      </c>
      <c r="Q13" s="28" t="s">
        <v>25</v>
      </c>
      <c r="R13" s="4" t="s">
        <v>40</v>
      </c>
      <c r="T13" s="71"/>
      <c r="U13" s="44" t="s">
        <v>34</v>
      </c>
    </row>
    <row r="14" spans="1:21" s="2" customFormat="1" ht="15.75" customHeight="1" x14ac:dyDescent="0.25">
      <c r="A14" s="34">
        <v>9</v>
      </c>
      <c r="B14" s="21" t="s">
        <v>65</v>
      </c>
      <c r="C14" s="21" t="s">
        <v>82</v>
      </c>
      <c r="D14" s="4" t="s">
        <v>47</v>
      </c>
      <c r="E14" s="22">
        <v>861694031780446</v>
      </c>
      <c r="F14" s="50"/>
      <c r="G14" s="4" t="s">
        <v>64</v>
      </c>
      <c r="H14" s="24"/>
      <c r="I14" s="24"/>
      <c r="J14" s="16" t="s">
        <v>67</v>
      </c>
      <c r="K14" s="16"/>
      <c r="L14" s="16"/>
      <c r="M14" s="16" t="s">
        <v>68</v>
      </c>
      <c r="N14" s="16"/>
      <c r="O14" s="16" t="s">
        <v>70</v>
      </c>
      <c r="P14" s="16" t="s">
        <v>69</v>
      </c>
      <c r="Q14" s="28" t="s">
        <v>25</v>
      </c>
      <c r="R14" s="4" t="s">
        <v>41</v>
      </c>
    </row>
    <row r="15" spans="1:21" ht="16.5" x14ac:dyDescent="0.25">
      <c r="A15" s="34">
        <v>10</v>
      </c>
      <c r="B15" s="21" t="s">
        <v>65</v>
      </c>
      <c r="C15" s="21" t="s">
        <v>82</v>
      </c>
      <c r="D15" s="4" t="s">
        <v>47</v>
      </c>
      <c r="E15" s="22">
        <v>861694031743691</v>
      </c>
      <c r="F15" s="50"/>
      <c r="G15" s="4" t="s">
        <v>64</v>
      </c>
      <c r="H15" s="25"/>
      <c r="I15" s="24" t="s">
        <v>77</v>
      </c>
      <c r="J15" s="16" t="s">
        <v>42</v>
      </c>
      <c r="K15" s="16" t="s">
        <v>76</v>
      </c>
      <c r="L15" s="16" t="s">
        <v>74</v>
      </c>
      <c r="M15" s="16" t="s">
        <v>81</v>
      </c>
      <c r="N15" s="27"/>
      <c r="O15" s="16" t="s">
        <v>48</v>
      </c>
      <c r="P15" s="16" t="s">
        <v>69</v>
      </c>
      <c r="Q15" s="28" t="s">
        <v>25</v>
      </c>
      <c r="R15" s="4" t="s">
        <v>41</v>
      </c>
    </row>
    <row r="16" spans="1:21" ht="16.5" x14ac:dyDescent="0.25">
      <c r="A16" s="34">
        <v>11</v>
      </c>
      <c r="B16" s="57" t="s">
        <v>65</v>
      </c>
      <c r="C16" s="21" t="s">
        <v>82</v>
      </c>
      <c r="D16" s="26" t="s">
        <v>47</v>
      </c>
      <c r="E16" s="58">
        <v>861694031766262</v>
      </c>
      <c r="F16" s="59"/>
      <c r="G16" s="26" t="s">
        <v>64</v>
      </c>
      <c r="H16" s="60" t="s">
        <v>80</v>
      </c>
      <c r="I16" s="61" t="s">
        <v>77</v>
      </c>
      <c r="J16" s="26" t="s">
        <v>78</v>
      </c>
      <c r="K16" s="26" t="s">
        <v>72</v>
      </c>
      <c r="L16" s="16" t="s">
        <v>74</v>
      </c>
      <c r="M16" s="26" t="s">
        <v>79</v>
      </c>
      <c r="N16" s="65">
        <v>290000</v>
      </c>
      <c r="O16" s="26" t="s">
        <v>48</v>
      </c>
      <c r="P16" s="26" t="s">
        <v>69</v>
      </c>
      <c r="Q16" s="62" t="s">
        <v>25</v>
      </c>
      <c r="R16" s="26" t="s">
        <v>41</v>
      </c>
      <c r="T16" s="32" t="s">
        <v>21</v>
      </c>
      <c r="U16" s="31" t="s">
        <v>22</v>
      </c>
    </row>
    <row r="17" spans="1:21" ht="16.5" x14ac:dyDescent="0.25">
      <c r="A17" s="34">
        <v>12</v>
      </c>
      <c r="B17" s="21" t="s">
        <v>65</v>
      </c>
      <c r="C17" s="21" t="s">
        <v>82</v>
      </c>
      <c r="D17" s="4" t="s">
        <v>47</v>
      </c>
      <c r="E17" s="22">
        <v>863586032923785</v>
      </c>
      <c r="F17" s="50"/>
      <c r="G17" s="4" t="s">
        <v>64</v>
      </c>
      <c r="H17" s="25"/>
      <c r="I17" s="25" t="s">
        <v>73</v>
      </c>
      <c r="J17" s="16" t="s">
        <v>71</v>
      </c>
      <c r="K17" s="16" t="s">
        <v>72</v>
      </c>
      <c r="L17" s="16" t="s">
        <v>74</v>
      </c>
      <c r="M17" s="16" t="s">
        <v>75</v>
      </c>
      <c r="N17" s="27">
        <v>10000</v>
      </c>
      <c r="O17" s="26" t="s">
        <v>48</v>
      </c>
      <c r="P17" s="26" t="s">
        <v>69</v>
      </c>
      <c r="Q17" s="62" t="s">
        <v>25</v>
      </c>
      <c r="R17" s="26" t="s">
        <v>41</v>
      </c>
      <c r="T17" s="29" t="s">
        <v>24</v>
      </c>
      <c r="U17" s="23">
        <f>COUNTIF(Q6:Q105,"PM")</f>
        <v>5</v>
      </c>
    </row>
    <row r="18" spans="1:21" ht="16.5" x14ac:dyDescent="0.25">
      <c r="A18" s="34">
        <v>13</v>
      </c>
      <c r="B18" s="21" t="s">
        <v>87</v>
      </c>
      <c r="C18" s="21" t="s">
        <v>101</v>
      </c>
      <c r="D18" s="4" t="s">
        <v>47</v>
      </c>
      <c r="E18" s="22">
        <v>861694030678815</v>
      </c>
      <c r="F18" s="50"/>
      <c r="G18" s="4" t="s">
        <v>64</v>
      </c>
      <c r="H18" s="16"/>
      <c r="I18" s="17" t="s">
        <v>59</v>
      </c>
      <c r="J18" s="16" t="s">
        <v>89</v>
      </c>
      <c r="K18" s="16" t="s">
        <v>88</v>
      </c>
      <c r="L18" s="16" t="s">
        <v>90</v>
      </c>
      <c r="M18" s="16" t="s">
        <v>93</v>
      </c>
      <c r="N18" s="16"/>
      <c r="O18" s="16" t="s">
        <v>48</v>
      </c>
      <c r="P18" s="16" t="s">
        <v>69</v>
      </c>
      <c r="Q18" s="28" t="s">
        <v>25</v>
      </c>
      <c r="R18" s="4" t="s">
        <v>40</v>
      </c>
      <c r="T18" s="29" t="s">
        <v>23</v>
      </c>
      <c r="U18" s="23">
        <f>COUNTIF(Q6:Q105,"PC")</f>
        <v>8</v>
      </c>
    </row>
    <row r="19" spans="1:21" ht="16.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T19" s="35"/>
      <c r="U19" s="35"/>
    </row>
    <row r="20" spans="1:21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8" t="s">
        <v>20</v>
      </c>
      <c r="U22" s="47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6" t="s">
        <v>35</v>
      </c>
      <c r="U23" s="47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6" t="s">
        <v>45</v>
      </c>
      <c r="U24" s="47">
        <f>COUNTIF(R6:R105,"GSM")</f>
        <v>0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6" t="s">
        <v>36</v>
      </c>
      <c r="U25" s="47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6" t="s">
        <v>42</v>
      </c>
      <c r="U26" s="47">
        <f>COUNTIF(R6:R105,"NG")</f>
        <v>6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6" t="s">
        <v>31</v>
      </c>
      <c r="U27" s="47">
        <f>COUNTIF(R6:R105,"LK")</f>
        <v>2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6" t="s">
        <v>37</v>
      </c>
      <c r="U28" s="47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6" t="s">
        <v>38</v>
      </c>
      <c r="U29" s="47">
        <f>COUNTIF(R6:R105,"NCFW")</f>
        <v>5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R4:R5"/>
    <mergeCell ref="T4:T5"/>
    <mergeCell ref="U4:U5"/>
    <mergeCell ref="T6:T10"/>
    <mergeCell ref="T11:T13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TG102</vt:lpstr>
      <vt:lpstr>TG102LE</vt:lpstr>
      <vt:lpstr>TG102V</vt:lpstr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2018-08-10T04:07:39Z</dcterms:modified>
</cp:coreProperties>
</file>