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4"/>
  </bookViews>
  <sheets>
    <sheet name="TG102LE" sheetId="31" r:id="rId1"/>
    <sheet name="TG102SE" sheetId="27" r:id="rId2"/>
    <sheet name="TG102V" sheetId="29" r:id="rId3"/>
    <sheet name="TG102E" sheetId="30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0" l="1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<sst xmlns="http://schemas.openxmlformats.org/spreadsheetml/2006/main" count="344" uniqueCount="70">
  <si>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</si>
  <si>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</si>
  <si>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</si>
  <si>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</si>
  <si>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</si>
  <si>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</si>
  <si>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</si>
  <si>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</si>
  <si>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</si>
  <si>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</si>
  <si>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</si>
  <si>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</si>
  <si>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</si>
  <si>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</si>
  <si>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</si>
  <si>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</si>
  <si>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</si>
  <si>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</si>
  <si>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</si>
  <si>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</si>
  <si>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</si>
  <si>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</si>
  <si>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</si>
  <si>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</si>
  <si>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</si>
  <si>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</si>
  <si>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</si>
  <si>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</si>
  <si>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</si>
  <si>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</si>
  <si>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</si>
  <si>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</si>
  <si>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</si>
  <si>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</si>
  <si>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</si>
  <si>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</si>
  <si>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</si>
  <si>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</si>
  <si>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</si>
  <si>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</si>
  <si>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</si>
  <si>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</si>
  <si>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</si>
  <si>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</si>
  <si>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</si>
  <si>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</si>
  <si>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</si>
  <si>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</si>
  <si>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</si>
  <si>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</si>
  <si>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</si>
  <si>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</si>
  <si>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</si>
  <si>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Cao Anh Vương</t>
  </si>
  <si>
    <t>TG102V</t>
  </si>
  <si>
    <t>Còn BH</t>
  </si>
  <si>
    <t>TG102SE</t>
  </si>
  <si>
    <t>H</t>
  </si>
  <si>
    <t>15/07/2019</t>
  </si>
  <si>
    <t>SE.3.00.---02.180711</t>
  </si>
  <si>
    <t>125.212.203.114,16767</t>
  </si>
  <si>
    <t xml:space="preserve">W.1.00.---01.180115 </t>
  </si>
  <si>
    <t>Hỏng diode quá áp</t>
  </si>
  <si>
    <t>Xử lý phần cứng,nâng cấp FW</t>
  </si>
  <si>
    <t>BT</t>
  </si>
  <si>
    <t>Thể</t>
  </si>
  <si>
    <t>Câu sim</t>
  </si>
  <si>
    <t xml:space="preserve">W.1.00.---01.181101 </t>
  </si>
  <si>
    <t>17/07/2019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</si>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</sst>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D39" sqref="D3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7"/>
      <c r="K5" s="55" t="s">
        <v>16</v>
      </c>
      <c r="L5" s="55" t="s">
        <v>17</v>
      </c>
      <c r="M5" s="54" t="s">
        <v>13</v>
      </c>
      <c r="N5" s="55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 t="s">
        <v>58</v>
      </c>
      <c r="C6" s="19" t="s">
        <v>68</v>
      </c>
      <c r="D6" s="3" t="s">
        <v>56</v>
      </c>
      <c r="E6" s="20">
        <v>862631034728963</v>
      </c>
      <c r="F6" s="3"/>
      <c r="G6" s="3" t="s">
        <v>57</v>
      </c>
      <c r="H6" s="15"/>
      <c r="I6" s="22" t="s">
        <v>60</v>
      </c>
      <c r="J6" s="15"/>
      <c r="K6" s="15" t="s">
        <v>59</v>
      </c>
      <c r="L6" s="15"/>
      <c r="M6" s="15" t="s">
        <v>69</v>
      </c>
      <c r="N6" s="25"/>
      <c r="O6" s="15" t="s">
        <v>64</v>
      </c>
      <c r="P6" s="15" t="s">
        <v>65</v>
      </c>
      <c r="Q6" s="16" t="s">
        <v>26</v>
      </c>
      <c r="R6" s="15" t="s">
        <v>31</v>
      </c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61">
        <v>1</v>
      </c>
      <c r="B6" s="19" t="s">
        <v>58</v>
      </c>
      <c r="C6" s="19" t="s">
        <v>68</v>
      </c>
      <c r="D6" s="3" t="s">
        <v>54</v>
      </c>
      <c r="E6" s="20">
        <v>868345031040744</v>
      </c>
      <c r="F6" s="41"/>
      <c r="G6" s="3" t="s">
        <v>55</v>
      </c>
      <c r="H6" s="61"/>
      <c r="I6" s="64" t="s">
        <v>60</v>
      </c>
      <c r="J6" s="61" t="s">
        <v>62</v>
      </c>
      <c r="K6" s="61" t="s">
        <v>61</v>
      </c>
      <c r="L6" s="61" t="s">
        <v>67</v>
      </c>
      <c r="M6" s="61" t="s">
        <v>63</v>
      </c>
      <c r="N6" s="76" t="s">
        <v>66</v>
      </c>
      <c r="O6" s="61" t="s">
        <v>64</v>
      </c>
      <c r="P6" s="61" t="s">
        <v>65</v>
      </c>
      <c r="Q6" s="65" t="s">
        <v>24</v>
      </c>
      <c r="R6" s="61" t="s">
        <v>38</v>
      </c>
      <c r="U6" s="78" t="s">
        <v>24</v>
      </c>
      <c r="V6" s="15" t="s">
        <v>27</v>
      </c>
    </row>
    <row r="7" spans="1:22" s="1" customFormat="1" ht="15.75" customHeight="1" x14ac:dyDescent="0.25">
      <c r="A7" s="66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7"/>
      <c r="M7" s="61"/>
      <c r="N7" s="61"/>
      <c r="O7" s="61"/>
      <c r="P7" s="61"/>
      <c r="Q7" s="68"/>
      <c r="R7" s="59"/>
      <c r="U7" s="79"/>
      <c r="V7" s="30" t="s">
        <v>43</v>
      </c>
    </row>
    <row r="8" spans="1:22" s="1" customFormat="1" ht="15.75" customHeight="1" x14ac:dyDescent="0.25">
      <c r="A8" s="66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7"/>
      <c r="M8" s="61"/>
      <c r="N8" s="61"/>
      <c r="O8" s="61"/>
      <c r="P8" s="61"/>
      <c r="Q8" s="68"/>
      <c r="R8" s="59"/>
      <c r="U8" s="79"/>
      <c r="V8" s="30" t="s">
        <v>28</v>
      </c>
    </row>
    <row r="9" spans="1:22" s="1" customFormat="1" ht="15.75" customHeight="1" x14ac:dyDescent="0.25">
      <c r="A9" s="66">
        <v>4</v>
      </c>
      <c r="B9" s="62"/>
      <c r="C9" s="62"/>
      <c r="D9" s="59"/>
      <c r="E9" s="60"/>
      <c r="F9" s="59"/>
      <c r="G9" s="59"/>
      <c r="H9" s="69"/>
      <c r="I9" s="64"/>
      <c r="J9" s="61"/>
      <c r="K9" s="61"/>
      <c r="L9" s="67"/>
      <c r="M9" s="61"/>
      <c r="N9" s="61"/>
      <c r="O9" s="61"/>
      <c r="P9" s="61"/>
      <c r="Q9" s="70"/>
      <c r="R9" s="66"/>
      <c r="U9" s="79"/>
      <c r="V9" s="30" t="s">
        <v>38</v>
      </c>
    </row>
    <row r="10" spans="1:22" s="1" customFormat="1" ht="15.75" customHeight="1" x14ac:dyDescent="0.25">
      <c r="A10" s="66">
        <v>5</v>
      </c>
      <c r="B10" s="62"/>
      <c r="C10" s="62"/>
      <c r="D10" s="59"/>
      <c r="E10" s="60"/>
      <c r="F10" s="59"/>
      <c r="G10" s="59"/>
      <c r="H10" s="69"/>
      <c r="I10" s="69"/>
      <c r="J10" s="61"/>
      <c r="K10" s="61"/>
      <c r="L10" s="67"/>
      <c r="M10" s="61"/>
      <c r="N10" s="61"/>
      <c r="O10" s="61"/>
      <c r="P10" s="61"/>
      <c r="Q10" s="70"/>
      <c r="R10" s="59"/>
      <c r="U10" s="79"/>
      <c r="V10" s="30" t="s">
        <v>44</v>
      </c>
    </row>
    <row r="11" spans="1:22" s="1" customFormat="1" ht="15.75" customHeight="1" x14ac:dyDescent="0.25">
      <c r="A11" s="66">
        <v>6</v>
      </c>
      <c r="B11" s="62"/>
      <c r="C11" s="62"/>
      <c r="D11" s="59"/>
      <c r="E11" s="60"/>
      <c r="F11" s="59"/>
      <c r="G11" s="59"/>
      <c r="H11" s="61"/>
      <c r="I11" s="67"/>
      <c r="J11" s="61"/>
      <c r="K11" s="67"/>
      <c r="L11" s="67"/>
      <c r="M11" s="61"/>
      <c r="N11" s="61"/>
      <c r="O11" s="61"/>
      <c r="P11" s="61"/>
      <c r="Q11" s="70"/>
      <c r="R11" s="59"/>
      <c r="U11" s="80"/>
      <c r="V11" s="30" t="s">
        <v>37</v>
      </c>
    </row>
    <row r="12" spans="1:22" s="17" customFormat="1" ht="15.75" customHeight="1" x14ac:dyDescent="0.25">
      <c r="A12" s="66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7"/>
      <c r="M12" s="61"/>
      <c r="N12" s="61"/>
      <c r="O12" s="61"/>
      <c r="P12" s="61"/>
      <c r="Q12" s="70"/>
      <c r="R12" s="59"/>
      <c r="U12" s="78" t="s">
        <v>26</v>
      </c>
      <c r="V12" s="30" t="s">
        <v>30</v>
      </c>
    </row>
    <row r="13" spans="1:22" s="1" customFormat="1" ht="15.75" customHeight="1" x14ac:dyDescent="0.25">
      <c r="A13" s="66">
        <v>8</v>
      </c>
      <c r="B13" s="62"/>
      <c r="C13" s="62"/>
      <c r="D13" s="59"/>
      <c r="E13" s="60"/>
      <c r="F13" s="61"/>
      <c r="G13" s="59"/>
      <c r="H13" s="67"/>
      <c r="I13" s="61"/>
      <c r="J13" s="67"/>
      <c r="K13" s="67"/>
      <c r="L13" s="67"/>
      <c r="M13" s="61"/>
      <c r="N13" s="67"/>
      <c r="O13" s="61"/>
      <c r="P13" s="61"/>
      <c r="Q13" s="70"/>
      <c r="R13" s="59"/>
      <c r="U13" s="79"/>
      <c r="V13" s="30" t="s">
        <v>47</v>
      </c>
    </row>
    <row r="14" spans="1:22" s="52" customFormat="1" ht="15.75" customHeight="1" x14ac:dyDescent="0.25">
      <c r="A14" s="66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0"/>
      <c r="R14" s="59"/>
      <c r="U14" s="79"/>
      <c r="V14" s="47" t="s">
        <v>46</v>
      </c>
    </row>
    <row r="15" spans="1:22" ht="16.5" x14ac:dyDescent="0.25">
      <c r="A15" s="66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7"/>
      <c r="L15" s="61"/>
      <c r="M15" s="61"/>
      <c r="N15" s="61"/>
      <c r="O15" s="61"/>
      <c r="P15" s="61"/>
      <c r="Q15" s="70"/>
      <c r="R15" s="59"/>
      <c r="U15" s="79"/>
      <c r="V15" s="30" t="s">
        <v>31</v>
      </c>
    </row>
    <row r="16" spans="1:22" ht="16.5" x14ac:dyDescent="0.25">
      <c r="A16" s="66">
        <v>11</v>
      </c>
      <c r="B16" s="62"/>
      <c r="C16" s="62"/>
      <c r="D16" s="59"/>
      <c r="E16" s="71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0"/>
      <c r="R16" s="59"/>
      <c r="U16" s="80"/>
      <c r="V16" s="30" t="s">
        <v>32</v>
      </c>
    </row>
    <row r="17" spans="1:22" ht="16.5" x14ac:dyDescent="0.25">
      <c r="A17" s="66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0"/>
      <c r="R17" s="59"/>
      <c r="U17" s="42"/>
      <c r="V17" s="42"/>
    </row>
    <row r="18" spans="1:22" ht="16.5" x14ac:dyDescent="0.25">
      <c r="A18" s="66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0"/>
      <c r="R18" s="59"/>
      <c r="U18" s="43"/>
      <c r="V18" s="43"/>
    </row>
    <row r="19" spans="1:22" ht="16.5" x14ac:dyDescent="0.25">
      <c r="A19" s="66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0"/>
      <c r="R19" s="59"/>
      <c r="U19" s="41" t="s">
        <v>40</v>
      </c>
      <c r="V19" s="3" t="s">
        <v>21</v>
      </c>
    </row>
    <row r="20" spans="1:22" ht="16.5" x14ac:dyDescent="0.25">
      <c r="A20" s="66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0"/>
      <c r="R20" s="59"/>
      <c r="U20" s="3" t="s">
        <v>23</v>
      </c>
      <c r="V20" s="3">
        <f>COUNTIF($Q$6:$Q$55,"PM")</f>
        <v>0</v>
      </c>
    </row>
    <row r="21" spans="1:22" ht="16.5" x14ac:dyDescent="0.25">
      <c r="A21" s="66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0"/>
      <c r="R21" s="59"/>
      <c r="U21" s="3" t="s">
        <v>22</v>
      </c>
      <c r="V21" s="3">
        <f>COUNTIF($Q$6:$Q$56,"PC")</f>
        <v>1</v>
      </c>
    </row>
    <row r="22" spans="1:22" ht="16.5" x14ac:dyDescent="0.25">
      <c r="A22" s="66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0"/>
      <c r="R22" s="59"/>
      <c r="U22" s="41" t="s">
        <v>41</v>
      </c>
      <c r="V22" s="3">
        <f>SUM(V20:V21)</f>
        <v>1</v>
      </c>
    </row>
    <row r="23" spans="1:22" ht="16.5" x14ac:dyDescent="0.25">
      <c r="A23" s="66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0"/>
      <c r="R23" s="59"/>
      <c r="U23" s="43"/>
      <c r="V23" s="43"/>
    </row>
    <row r="24" spans="1:22" ht="16.5" x14ac:dyDescent="0.25">
      <c r="A24" s="66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0"/>
      <c r="R24" s="59"/>
      <c r="U24" s="43"/>
      <c r="V24" s="43"/>
    </row>
    <row r="25" spans="1:22" ht="16.5" x14ac:dyDescent="0.25">
      <c r="A25" s="66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0"/>
      <c r="R25" s="59"/>
      <c r="U25" s="41" t="s">
        <v>20</v>
      </c>
      <c r="V25" s="3" t="s">
        <v>21</v>
      </c>
    </row>
    <row r="26" spans="1:22" ht="16.5" x14ac:dyDescent="0.25">
      <c r="A26" s="66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0"/>
      <c r="R26" s="59"/>
      <c r="U26" s="30" t="s">
        <v>33</v>
      </c>
      <c r="V26" s="3">
        <f>COUNTIF($R$6:$R$55,"MCU")</f>
        <v>0</v>
      </c>
    </row>
    <row r="27" spans="1:22" ht="16.5" x14ac:dyDescent="0.25">
      <c r="A27" s="66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0"/>
      <c r="R27" s="59"/>
      <c r="U27" s="30" t="s">
        <v>42</v>
      </c>
      <c r="V27" s="3">
        <f>COUNTIF($R$6:$R$55,"GSM")</f>
        <v>0</v>
      </c>
    </row>
    <row r="28" spans="1:22" ht="16.5" x14ac:dyDescent="0.25">
      <c r="A28" s="66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0"/>
      <c r="R28" s="59"/>
      <c r="U28" s="30" t="s">
        <v>34</v>
      </c>
      <c r="V28" s="3">
        <f>COUNTIF($R$6:$R$55,"GPS")</f>
        <v>0</v>
      </c>
    </row>
    <row r="29" spans="1:22" ht="16.5" x14ac:dyDescent="0.25">
      <c r="A29" s="66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0"/>
      <c r="R29" s="59"/>
      <c r="U29" s="30" t="s">
        <v>39</v>
      </c>
      <c r="V29" s="3">
        <f>COUNTIF($R$6:$R$55,"NG")</f>
        <v>1</v>
      </c>
    </row>
    <row r="30" spans="1:22" ht="16.5" x14ac:dyDescent="0.25">
      <c r="A30" s="66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0"/>
      <c r="R30" s="59"/>
      <c r="U30" s="30" t="s">
        <v>45</v>
      </c>
      <c r="V30" s="3">
        <f>COUNTIF($R$6:$R$56,"ACC")</f>
        <v>0</v>
      </c>
    </row>
    <row r="31" spans="1:22" ht="16.5" x14ac:dyDescent="0.25">
      <c r="A31" s="66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0"/>
      <c r="R31" s="59"/>
      <c r="U31" s="30" t="s">
        <v>29</v>
      </c>
      <c r="V31" s="3">
        <f>COUNTIF($R$6:$R$55,"LK")</f>
        <v>0</v>
      </c>
    </row>
    <row r="32" spans="1:22" ht="16.5" x14ac:dyDescent="0.25">
      <c r="A32" s="66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0"/>
      <c r="R32" s="59"/>
      <c r="U32" s="30" t="s">
        <v>35</v>
      </c>
      <c r="V32" s="3">
        <f>COUNTIF($R$6:$R$55,"MCH")</f>
        <v>0</v>
      </c>
    </row>
    <row r="33" spans="1:22" ht="16.5" x14ac:dyDescent="0.25">
      <c r="A33" s="66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0"/>
      <c r="R33" s="59"/>
      <c r="U33" s="30" t="s">
        <v>48</v>
      </c>
      <c r="V33" s="3">
        <f>COUNTIF($R$6:$R$55,"SF")</f>
        <v>0</v>
      </c>
    </row>
    <row r="34" spans="1:22" ht="16.5" x14ac:dyDescent="0.25">
      <c r="A34" s="66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0"/>
      <c r="R34" s="59"/>
      <c r="U34" s="30" t="s">
        <v>49</v>
      </c>
      <c r="V34" s="3">
        <f>COUNTIF($R$6:$R$55,"RTB")</f>
        <v>0</v>
      </c>
    </row>
    <row r="35" spans="1:22" ht="16.5" x14ac:dyDescent="0.25">
      <c r="A35" s="66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0"/>
      <c r="R35" s="59"/>
      <c r="U35" s="30" t="s">
        <v>50</v>
      </c>
      <c r="V35" s="3">
        <f>COUNTIF($R$6:$R$55,"NCFW")</f>
        <v>0</v>
      </c>
    </row>
    <row r="36" spans="1:22" ht="16.5" x14ac:dyDescent="0.25">
      <c r="A36" s="66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0"/>
      <c r="R36" s="59"/>
      <c r="U36" s="30" t="s">
        <v>36</v>
      </c>
      <c r="V36" s="3">
        <f>COUNTIF($R$6:$R$55,"KL")</f>
        <v>0</v>
      </c>
    </row>
    <row r="37" spans="1:22" ht="16.5" x14ac:dyDescent="0.25">
      <c r="A37" s="66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0"/>
      <c r="R37" s="59"/>
      <c r="U37" s="41" t="s">
        <v>41</v>
      </c>
      <c r="V37" s="3">
        <f>SUM(V26:V36)</f>
        <v>1</v>
      </c>
    </row>
    <row r="38" spans="1:22" ht="16.5" x14ac:dyDescent="0.25">
      <c r="A38" s="66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0"/>
      <c r="R38" s="59"/>
    </row>
    <row r="39" spans="1:22" ht="16.5" x14ac:dyDescent="0.25">
      <c r="A39" s="66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0"/>
      <c r="R39" s="59"/>
    </row>
    <row r="40" spans="1:22" ht="16.5" x14ac:dyDescent="0.25">
      <c r="A40" s="66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0"/>
      <c r="R40" s="59"/>
    </row>
    <row r="41" spans="1:22" ht="16.5" x14ac:dyDescent="0.25">
      <c r="A41" s="66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0"/>
      <c r="R41" s="59"/>
    </row>
    <row r="42" spans="1:22" ht="16.5" x14ac:dyDescent="0.25">
      <c r="A42" s="66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0"/>
      <c r="R42" s="59"/>
    </row>
    <row r="43" spans="1:22" ht="16.5" x14ac:dyDescent="0.25">
      <c r="A43" s="66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0"/>
      <c r="R43" s="59"/>
    </row>
    <row r="44" spans="1:22" ht="16.5" x14ac:dyDescent="0.25">
      <c r="A44" s="66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0"/>
      <c r="R44" s="59"/>
    </row>
    <row r="45" spans="1:22" ht="16.5" x14ac:dyDescent="0.25">
      <c r="A45" s="66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0"/>
      <c r="R45" s="59"/>
    </row>
    <row r="46" spans="1:22" ht="16.5" x14ac:dyDescent="0.25">
      <c r="A46" s="66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0"/>
      <c r="R46" s="59"/>
    </row>
    <row r="47" spans="1:22" ht="16.5" x14ac:dyDescent="0.25">
      <c r="A47" s="66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0"/>
      <c r="R47" s="59"/>
    </row>
    <row r="48" spans="1:22" ht="16.5" x14ac:dyDescent="0.25">
      <c r="A48" s="66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0"/>
      <c r="R48" s="59"/>
    </row>
    <row r="49" spans="1:18" ht="16.5" x14ac:dyDescent="0.25">
      <c r="A49" s="66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0"/>
      <c r="R49" s="59"/>
    </row>
    <row r="50" spans="1:18" ht="16.5" x14ac:dyDescent="0.25">
      <c r="A50" s="66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0"/>
      <c r="R50" s="59"/>
    </row>
    <row r="51" spans="1:18" ht="16.5" x14ac:dyDescent="0.25">
      <c r="A51" s="66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0"/>
      <c r="R51" s="59"/>
    </row>
    <row r="52" spans="1:18" ht="16.5" x14ac:dyDescent="0.25">
      <c r="A52" s="66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0"/>
      <c r="R52" s="59"/>
    </row>
    <row r="53" spans="1:18" ht="16.5" x14ac:dyDescent="0.25">
      <c r="A53" s="66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0"/>
      <c r="R53" s="59"/>
    </row>
    <row r="54" spans="1:18" ht="16.5" x14ac:dyDescent="0.25">
      <c r="A54" s="66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0"/>
      <c r="R54" s="59"/>
    </row>
    <row r="55" spans="1:18" ht="16.5" x14ac:dyDescent="0.25">
      <c r="A55" s="66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4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72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72"/>
      <c r="O7" s="15"/>
      <c r="P7" s="15"/>
      <c r="Q7" s="29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72"/>
      <c r="O8" s="15"/>
      <c r="P8" s="15"/>
      <c r="Q8" s="15"/>
      <c r="R8" s="26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2"/>
      <c r="O9" s="15"/>
      <c r="P9" s="15"/>
      <c r="Q9" s="15"/>
      <c r="R9" s="26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2"/>
      <c r="O10" s="15"/>
      <c r="P10" s="15"/>
      <c r="Q10" s="29"/>
      <c r="R10" s="3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2"/>
      <c r="O11" s="15"/>
      <c r="P11" s="15"/>
      <c r="Q11" s="29"/>
      <c r="R11" s="73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3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3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5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3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3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3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3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3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3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3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3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3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3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3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3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3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3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3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3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3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3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3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3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3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3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3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3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3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3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3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3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3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3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3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3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3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3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3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3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3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3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3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3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3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8" sqref="B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"/>
      <c r="R1" s="40"/>
    </row>
    <row r="2" spans="1:21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8" t="s">
        <v>0</v>
      </c>
      <c r="B4" s="90" t="s">
        <v>10</v>
      </c>
      <c r="C4" s="91"/>
      <c r="D4" s="91"/>
      <c r="E4" s="91"/>
      <c r="F4" s="91"/>
      <c r="G4" s="91"/>
      <c r="H4" s="91"/>
      <c r="I4" s="92"/>
      <c r="J4" s="93" t="s">
        <v>6</v>
      </c>
      <c r="K4" s="77" t="s">
        <v>15</v>
      </c>
      <c r="L4" s="77"/>
      <c r="M4" s="95" t="s">
        <v>8</v>
      </c>
      <c r="N4" s="96"/>
      <c r="O4" s="97" t="s">
        <v>9</v>
      </c>
      <c r="P4" s="97" t="s">
        <v>18</v>
      </c>
      <c r="Q4" s="77" t="s">
        <v>25</v>
      </c>
      <c r="R4" s="77" t="s">
        <v>20</v>
      </c>
      <c r="T4" s="77" t="s">
        <v>25</v>
      </c>
      <c r="U4" s="77" t="s">
        <v>20</v>
      </c>
    </row>
    <row r="5" spans="1:21" ht="45" customHeight="1" x14ac:dyDescent="0.25">
      <c r="A5" s="8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4"/>
      <c r="K5" s="45" t="s">
        <v>16</v>
      </c>
      <c r="L5" s="45" t="s">
        <v>17</v>
      </c>
      <c r="M5" s="44" t="s">
        <v>13</v>
      </c>
      <c r="N5" s="45" t="s">
        <v>14</v>
      </c>
      <c r="O5" s="98"/>
      <c r="P5" s="98"/>
      <c r="Q5" s="77"/>
      <c r="R5" s="77"/>
      <c r="T5" s="77"/>
      <c r="U5" s="77"/>
    </row>
    <row r="6" spans="1:21" s="1" customFormat="1" ht="15.75" customHeight="1" x14ac:dyDescent="0.25">
      <c r="A6" s="30">
        <v>1</v>
      </c>
      <c r="B6" s="19" t="s">
        <v>58</v>
      </c>
      <c r="C6" s="19" t="s">
        <v>68</v>
      </c>
      <c r="D6" s="3" t="s">
        <v>56</v>
      </c>
      <c r="E6" s="20">
        <v>862631034728963</v>
      </c>
      <c r="F6" s="3"/>
      <c r="G6" s="3" t="s">
        <v>57</v>
      </c>
      <c r="H6" s="15"/>
      <c r="I6" s="22" t="s">
        <v>60</v>
      </c>
      <c r="J6" s="15"/>
      <c r="K6" s="15" t="s">
        <v>59</v>
      </c>
      <c r="L6" s="15"/>
      <c r="M6" s="15" t="s">
        <v>69</v>
      </c>
      <c r="N6" s="25"/>
      <c r="O6" s="15" t="s">
        <v>64</v>
      </c>
      <c r="P6" s="15" t="s">
        <v>65</v>
      </c>
      <c r="Q6" s="16" t="s">
        <v>26</v>
      </c>
      <c r="R6" s="15" t="s">
        <v>31</v>
      </c>
      <c r="T6" s="7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58</v>
      </c>
      <c r="C7" s="19" t="s">
        <v>68</v>
      </c>
      <c r="D7" s="3" t="s">
        <v>54</v>
      </c>
      <c r="E7" s="20">
        <v>868345031040744</v>
      </c>
      <c r="F7" s="41"/>
      <c r="G7" s="3" t="s">
        <v>55</v>
      </c>
      <c r="H7" s="61"/>
      <c r="I7" s="64" t="s">
        <v>60</v>
      </c>
      <c r="J7" s="61" t="s">
        <v>62</v>
      </c>
      <c r="K7" s="61" t="s">
        <v>61</v>
      </c>
      <c r="L7" s="61" t="s">
        <v>67</v>
      </c>
      <c r="M7" s="61" t="s">
        <v>63</v>
      </c>
      <c r="N7" s="76" t="s">
        <v>66</v>
      </c>
      <c r="O7" s="61" t="s">
        <v>64</v>
      </c>
      <c r="P7" s="61" t="s">
        <v>65</v>
      </c>
      <c r="Q7" s="65" t="s">
        <v>24</v>
      </c>
      <c r="R7" s="61" t="s">
        <v>38</v>
      </c>
      <c r="T7" s="79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7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7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7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8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7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7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7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TG102SE</vt:lpstr>
      <vt:lpstr>TG102V</vt:lpstr>
      <vt:lpstr>TG102E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2019-07-31T07:10:42Z</dcterms:modified>
</cp:coreProperties>
</file>