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Users\LEADER-SXBH\Desktop\New folder\"/>
    </mc:Choice>
  </mc:AlternateContent>
  <xr:revisionPtr revIDLastSave="0" documentId="13_ncr:1_{CAC47E81-9794-440A-84E6-F6F70986C1FE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To Customer" sheetId="2" r:id="rId1"/>
  </sheets>
  <definedNames>
    <definedName name="_xlnm._FilterDatabase" localSheetId="0" hidden="1">'To Customer'!$C$11:$O$48</definedName>
    <definedName name="_xlnm.Print_Area" localSheetId="0">'To Customer'!$A$1:$O$48</definedName>
  </definedNames>
  <calcPr calcId="191029"/>
</workbook>
</file>

<file path=xl/calcChain.xml><?xml version="1.0" encoding="utf-8"?>
<calcChain xmlns="http://schemas.openxmlformats.org/spreadsheetml/2006/main">
  <c r="L44" i="2" l="1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48" i="2" l="1"/>
</calcChain>
</file>

<file path=xl/sharedStrings.xml><?xml version="1.0" encoding="utf-8"?>
<sst xmlns="http://schemas.openxmlformats.org/spreadsheetml/2006/main" count="382" uniqueCount="179">
  <si>
    <t>Repair Quotation</t>
  </si>
  <si>
    <t>Customer name:</t>
  </si>
  <si>
    <t>Vietnam Electronic Telecommunication and Technology J.S.C（报赵兴敏）</t>
  </si>
  <si>
    <t>Customer Code:</t>
  </si>
  <si>
    <t>205628</t>
  </si>
  <si>
    <t>Quotation No.:</t>
  </si>
  <si>
    <t>BJD250120032</t>
  </si>
  <si>
    <t>Date:</t>
  </si>
  <si>
    <t>2025/01/20</t>
  </si>
  <si>
    <t>Item</t>
  </si>
  <si>
    <t>RMA#</t>
  </si>
  <si>
    <t>Logistics tracking NO.</t>
  </si>
  <si>
    <t>Repair code</t>
  </si>
  <si>
    <t>SN</t>
  </si>
  <si>
    <t>Encryption IC No.</t>
  </si>
  <si>
    <t>Product Model</t>
  </si>
  <si>
    <t>Delivery time</t>
  </si>
  <si>
    <t>Fault reason</t>
  </si>
  <si>
    <t>Unit Price
(US$)</t>
  </si>
  <si>
    <t>SHD241227025</t>
  </si>
  <si>
    <t>38</t>
  </si>
  <si>
    <t>WXD250117376</t>
  </si>
  <si>
    <t>WP21110069S00667</t>
  </si>
  <si>
    <t>00320014CC</t>
  </si>
  <si>
    <t>C43|1.1</t>
  </si>
  <si>
    <t>2021-11-29 00:00:00</t>
  </si>
  <si>
    <t>GPS模块不良</t>
  </si>
  <si>
    <t>WXD250117379</t>
  </si>
  <si>
    <t>WP22050219S02616</t>
  </si>
  <si>
    <t>C43|1.3</t>
  </si>
  <si>
    <t>2022-06-27 00:00:00</t>
  </si>
  <si>
    <t>镜头类不良</t>
  </si>
  <si>
    <t>WXD250117380</t>
  </si>
  <si>
    <t>WP21120135S01159</t>
  </si>
  <si>
    <t>00320025F0</t>
  </si>
  <si>
    <t>2021-12-30 00:00:00</t>
  </si>
  <si>
    <t>通讯模块不良</t>
  </si>
  <si>
    <t>WXD250117381</t>
  </si>
  <si>
    <t>WP21120135S01644</t>
  </si>
  <si>
    <t>003200210E</t>
  </si>
  <si>
    <t>SIM卡座不良</t>
  </si>
  <si>
    <t>WXD250117384</t>
  </si>
  <si>
    <t>WP22050219S03694</t>
  </si>
  <si>
    <t>WXD250117387</t>
  </si>
  <si>
    <t>WP21110052S00003</t>
  </si>
  <si>
    <t>0032000CC1</t>
  </si>
  <si>
    <t>WXD250117389</t>
  </si>
  <si>
    <t>WM21051100S0499</t>
  </si>
  <si>
    <t>H5(HDD)-LHH0401|H5|</t>
  </si>
  <si>
    <t>2021-06-01 00:00:00</t>
  </si>
  <si>
    <t>WXD250117388</t>
  </si>
  <si>
    <t>WM21051100S0353</t>
  </si>
  <si>
    <t>PCB腐蚀</t>
  </si>
  <si>
    <t>WXD250117375</t>
  </si>
  <si>
    <t>WP21110069S00686</t>
  </si>
  <si>
    <t>00320013EA</t>
  </si>
  <si>
    <t>WXD250117386</t>
  </si>
  <si>
    <t>WP22050219S01333</t>
  </si>
  <si>
    <t>0032004EBC</t>
  </si>
  <si>
    <t>WXD250117390</t>
  </si>
  <si>
    <t>WM21051100S0978</t>
  </si>
  <si>
    <t>WXD250117394</t>
  </si>
  <si>
    <t>25011728</t>
  </si>
  <si>
    <t>00BD000B44</t>
  </si>
  <si>
    <t>H5(HDD)-LHH0400</t>
  </si>
  <si>
    <t>2021-12-29 00:00:00</t>
  </si>
  <si>
    <t>WXD250117392</t>
  </si>
  <si>
    <t>WM21051535S0220</t>
  </si>
  <si>
    <t>2021-06-29 00:00:00</t>
  </si>
  <si>
    <t>WXD250117391</t>
  </si>
  <si>
    <t>WM21051100S0227</t>
  </si>
  <si>
    <t>00BD000BC5</t>
  </si>
  <si>
    <t>H5(HDD)-LHH0401|H5</t>
  </si>
  <si>
    <t>WXD250117393</t>
  </si>
  <si>
    <t>WM21051535S0300</t>
  </si>
  <si>
    <t>WXD250117396</t>
  </si>
  <si>
    <t>0032007B92</t>
  </si>
  <si>
    <t>C43</t>
  </si>
  <si>
    <t>2022-07-13 00:00:00</t>
  </si>
  <si>
    <t>WXD250117352</t>
  </si>
  <si>
    <t>WP22050219S00861</t>
  </si>
  <si>
    <t>00320048B7</t>
  </si>
  <si>
    <t>图像传感器芯片类不良</t>
  </si>
  <si>
    <t>WXD250117367</t>
  </si>
  <si>
    <t>WP21110052S00041</t>
  </si>
  <si>
    <t>0032000BB9</t>
  </si>
  <si>
    <t>WXD250117372</t>
  </si>
  <si>
    <t>WP21110052S00498</t>
  </si>
  <si>
    <t>0032000C69</t>
  </si>
  <si>
    <t>WXD250117350</t>
  </si>
  <si>
    <t>WP22050219S01380</t>
  </si>
  <si>
    <t>0032003D1E</t>
  </si>
  <si>
    <t>WXD250117349</t>
  </si>
  <si>
    <t>WP22050219S01686</t>
  </si>
  <si>
    <t>00320045CA</t>
  </si>
  <si>
    <t>WXD250117363</t>
  </si>
  <si>
    <t>WP22050219S01830</t>
  </si>
  <si>
    <t>0032003F90</t>
  </si>
  <si>
    <t>WXD250117347</t>
  </si>
  <si>
    <t>WP22050219S01042</t>
  </si>
  <si>
    <t>00320047FE</t>
  </si>
  <si>
    <t>WXD250117353</t>
  </si>
  <si>
    <t>WP22050219S00028</t>
  </si>
  <si>
    <t>00320041DB</t>
  </si>
  <si>
    <t>WXD250117354</t>
  </si>
  <si>
    <t>WP22050219S01582</t>
  </si>
  <si>
    <t>003200449F</t>
  </si>
  <si>
    <t>WXD250117356</t>
  </si>
  <si>
    <t>WP21120135S02250</t>
  </si>
  <si>
    <t>WXD250117358</t>
  </si>
  <si>
    <t>WP22050219S00340</t>
  </si>
  <si>
    <t>0032004A93</t>
  </si>
  <si>
    <t>WXD250117359</t>
  </si>
  <si>
    <t>WP22050219S02201</t>
  </si>
  <si>
    <t>0032004B6D</t>
  </si>
  <si>
    <t>WXD250117364</t>
  </si>
  <si>
    <t>WP22050219S01564</t>
  </si>
  <si>
    <t>SD卡座不良</t>
  </si>
  <si>
    <t>WXD250117382</t>
  </si>
  <si>
    <t>WP21120049S00473</t>
  </si>
  <si>
    <t>0032001C26</t>
  </si>
  <si>
    <t>2021-12-28 00:00:00</t>
  </si>
  <si>
    <t>WXD250117366</t>
  </si>
  <si>
    <t>WP21120135S02726</t>
  </si>
  <si>
    <t>0032002EA3</t>
  </si>
  <si>
    <t>WXD250117371</t>
  </si>
  <si>
    <t>WP21110069S00984</t>
  </si>
  <si>
    <t>00320014A9</t>
  </si>
  <si>
    <t>WXD250117374</t>
  </si>
  <si>
    <t>WP22050219S03088</t>
  </si>
  <si>
    <t>0032004D18</t>
  </si>
  <si>
    <r>
      <rPr>
        <sz val="10"/>
        <color rgb="FF000000"/>
        <rFont val="Microsoft YaHei"/>
        <family val="2"/>
      </rPr>
      <t xml:space="preserve">                                                                                                                                                        </t>
    </r>
    <r>
      <rPr>
        <sz val="10"/>
        <color rgb="FF00B0F0"/>
        <rFont val="Microsoft YaHei"/>
        <family val="2"/>
      </rPr>
      <t xml:space="preserve">   Total:</t>
    </r>
  </si>
  <si>
    <t>Please issue the T/T of above amount into following company bank account:</t>
  </si>
  <si>
    <t>Beneficiary Bank: BANK OF BEIJING SHENZHEN BRANCH
BANK ADDRESS: 1/F.,FUCHUNDONGFANG BUILDING,NO.7006 SHEN NAN STREET,FUTIAN DISTRICT, SHENZHEN
Beneficiary : STREAMAX TECHNOLOGY CO.,LTD
Beneficiary USD BANK A/C # : 0039 2518 0014 2010 7004 925
SWIFT CODE: BJCNCNBJSZN</t>
  </si>
  <si>
    <t>If you have any other questions, you can contact our customer service staff through the following "Call Center" contact information to help you solve the problems.</t>
  </si>
  <si>
    <t>E-mail:CC@streamax.com</t>
  </si>
  <si>
    <t>Linkedin:Streamax Technology Co., Ltd</t>
  </si>
  <si>
    <t>Facebook:Streamax Technology</t>
  </si>
  <si>
    <t>Website:https://en.streamax.com</t>
  </si>
  <si>
    <t>E. &amp; O.E.</t>
  </si>
  <si>
    <t>Thank you for your business!</t>
  </si>
  <si>
    <t>Thay khay SIM</t>
  </si>
  <si>
    <t>Không có dấu hiệu thay module GPS</t>
  </si>
  <si>
    <t>Thay mạch chủ</t>
  </si>
  <si>
    <t>Thay mạch chủ( báo lỗi khay SIM)</t>
  </si>
  <si>
    <t>Thay mạch chủ(không nhận SIM)</t>
  </si>
  <si>
    <t>Thay mạch nguồn</t>
  </si>
  <si>
    <t>Tình trạng sau khi kiểm tra</t>
  </si>
  <si>
    <t>WP21110069S00185</t>
  </si>
  <si>
    <t>003200144C</t>
  </si>
  <si>
    <t>Thay mạch chủ(note lỗi không nhận thẻ nhớ)</t>
  </si>
  <si>
    <t>WSP21060008S0354</t>
  </si>
  <si>
    <t>0032000A95</t>
  </si>
  <si>
    <t>Thay module GPS</t>
  </si>
  <si>
    <t>Bình thường</t>
  </si>
  <si>
    <t>Xử lý tháo ra lắp lại</t>
  </si>
  <si>
    <t>Thay chip CAM, ống kính</t>
  </si>
  <si>
    <t>Lỗi GPS, thay bản chủ</t>
  </si>
  <si>
    <t>Thay CAM 2</t>
  </si>
  <si>
    <t>ST note CAM bình thường tính phí</t>
  </si>
  <si>
    <t>Thay ống kính</t>
  </si>
  <si>
    <t>Thay cảm biến hình ảnh</t>
  </si>
  <si>
    <t>0032007B6D</t>
  </si>
  <si>
    <t>00320072CD</t>
  </si>
  <si>
    <t>00320072C9</t>
  </si>
  <si>
    <t>0032007331</t>
  </si>
  <si>
    <t>Lúc nhận sim lúc không</t>
  </si>
  <si>
    <t>Khác version PCB, CAT1</t>
  </si>
  <si>
    <t>Không quay được số</t>
  </si>
  <si>
    <t>0032007B96</t>
  </si>
  <si>
    <t>0032004BA4</t>
  </si>
  <si>
    <t>WP22050219S01208</t>
  </si>
  <si>
    <t>0032007B90</t>
  </si>
  <si>
    <t>00320049A5</t>
  </si>
  <si>
    <t>ID new</t>
  </si>
  <si>
    <t>CAT1</t>
  </si>
  <si>
    <t>Note</t>
  </si>
  <si>
    <t>Vận chuyển vỡ mắt cam 1</t>
  </si>
  <si>
    <t>Vỡ mắt CAM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</si>
</sst>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$#,##0.00_);[Red]\(\$#,##0.00\)"/>
    <numFmt numFmtId="165" formatCode="#,##0_ "/>
    <numFmt numFmtId="166" formatCode="0.00_);[Red]\(0.00\)"/>
    <numFmt numFmtId="167" formatCode="0.00_ "/>
  </numFmts>
  <fonts count="23">
    <font>
      <sz val="11"/>
      <color theme="1"/>
      <name val="Calibri"/>
      <charset val="134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b/>
      <sz val="16"/>
      <color rgb="FF000000"/>
      <name val="Microsoft YaHei"/>
      <family val="2"/>
    </font>
    <font>
      <b/>
      <sz val="10"/>
      <color rgb="FF000000"/>
      <name val="Microsoft YaHei"/>
      <family val="2"/>
    </font>
    <font>
      <b/>
      <sz val="8"/>
      <color rgb="FF000000"/>
      <name val="Microsoft YaHei"/>
      <family val="2"/>
    </font>
    <font>
      <b/>
      <sz val="10"/>
      <color rgb="FF000000"/>
      <name val="Arial"/>
      <family val="2"/>
    </font>
    <font>
      <b/>
      <sz val="11"/>
      <color rgb="FF000000"/>
      <name val="Microsoft YaHei"/>
      <family val="2"/>
    </font>
    <font>
      <b/>
      <sz val="11"/>
      <color rgb="FFDE3C36"/>
      <name val="Microsoft YaHei"/>
      <family val="2"/>
    </font>
    <font>
      <b/>
      <sz val="11"/>
      <color rgb="FF00A3F5"/>
      <name val="Microsoft YaHei"/>
      <family val="2"/>
    </font>
    <font>
      <b/>
      <sz val="9"/>
      <color rgb="FF00A3F5"/>
      <name val="Microsoft YaHei"/>
      <family val="2"/>
    </font>
    <font>
      <sz val="10"/>
      <color rgb="FF000000"/>
      <name val="Microsoft YaHei"/>
      <family val="2"/>
    </font>
    <font>
      <b/>
      <sz val="10"/>
      <color rgb="FFFF0000"/>
      <name val="Microsoft YaHei"/>
      <family val="2"/>
    </font>
    <font>
      <u/>
      <sz val="10"/>
      <color rgb="FF0563C1"/>
      <name val="Microsoft YaHei"/>
      <family val="2"/>
    </font>
    <font>
      <sz val="10"/>
      <color rgb="FF000000"/>
      <name val="Arial"/>
      <family val="2"/>
    </font>
    <font>
      <b/>
      <i/>
      <sz val="10"/>
      <color rgb="FF000000"/>
      <name val="Arial"/>
      <family val="2"/>
    </font>
    <font>
      <b/>
      <sz val="16"/>
      <color rgb="FFFF0000"/>
      <name val="Arial"/>
      <family val="2"/>
    </font>
    <font>
      <b/>
      <sz val="16"/>
      <color rgb="FFFF0000"/>
      <name val="Microsoft YaHei"/>
      <family val="2"/>
    </font>
    <font>
      <sz val="10"/>
      <name val="MS Sans Serif"/>
      <charset val="134"/>
    </font>
    <font>
      <sz val="10"/>
      <color rgb="FF00B0F0"/>
      <name val="Microsoft YaHei"/>
      <family val="2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9" fillId="0" borderId="0"/>
  </cellStyleXfs>
  <cellXfs count="87">
    <xf numFmtId="0" fontId="0" fillId="0" borderId="0" xfId="0"/>
    <xf numFmtId="0" fontId="1" fillId="0" borderId="0" xfId="1" applyFont="1"/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65" fontId="7" fillId="0" borderId="0" xfId="0" applyNumberFormat="1" applyFont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14" fontId="12" fillId="0" borderId="16" xfId="0" applyNumberFormat="1" applyFont="1" applyBorder="1" applyAlignment="1">
      <alignment horizontal="center" vertical="center" wrapText="1"/>
    </xf>
    <xf numFmtId="165" fontId="12" fillId="0" borderId="16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14" fontId="15" fillId="0" borderId="0" xfId="0" applyNumberFormat="1" applyFont="1" applyAlignment="1">
      <alignment horizontal="left"/>
    </xf>
    <xf numFmtId="165" fontId="1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164" fontId="12" fillId="0" borderId="16" xfId="0" applyNumberFormat="1" applyFont="1" applyBorder="1" applyAlignment="1">
      <alignment horizontal="center" vertical="center" wrapText="1"/>
    </xf>
    <xf numFmtId="0" fontId="2" fillId="0" borderId="13" xfId="0" applyFont="1" applyBorder="1"/>
    <xf numFmtId="0" fontId="2" fillId="0" borderId="20" xfId="0" applyFont="1" applyBorder="1"/>
    <xf numFmtId="164" fontId="15" fillId="0" borderId="0" xfId="0" applyNumberFormat="1" applyFont="1" applyAlignment="1">
      <alignment horizontal="center"/>
    </xf>
    <xf numFmtId="164" fontId="8" fillId="0" borderId="3" xfId="0" applyNumberFormat="1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/>
    </xf>
    <xf numFmtId="167" fontId="18" fillId="0" borderId="23" xfId="0" applyNumberFormat="1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167" fontId="17" fillId="0" borderId="26" xfId="0" applyNumberFormat="1" applyFont="1" applyBorder="1" applyAlignment="1">
      <alignment horizontal="center" vertical="center"/>
    </xf>
    <xf numFmtId="167" fontId="17" fillId="0" borderId="27" xfId="0" applyNumberFormat="1" applyFont="1" applyBorder="1" applyAlignment="1">
      <alignment horizontal="center" vertical="center"/>
    </xf>
    <xf numFmtId="167" fontId="22" fillId="0" borderId="28" xfId="0" applyNumberFormat="1" applyFont="1" applyBorder="1" applyAlignment="1">
      <alignment horizontal="center" vertical="center"/>
    </xf>
    <xf numFmtId="167" fontId="22" fillId="0" borderId="29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8" fillId="0" borderId="6" xfId="0" quotePrefix="1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22" fillId="2" borderId="4" xfId="0" applyFont="1" applyFill="1" applyBorder="1" applyAlignment="1">
      <alignment horizontal="center" vertical="center"/>
    </xf>
    <xf numFmtId="14" fontId="10" fillId="0" borderId="7" xfId="0" applyNumberFormat="1" applyFont="1" applyBorder="1" applyAlignment="1">
      <alignment horizontal="center" vertical="center" wrapText="1"/>
    </xf>
    <xf numFmtId="14" fontId="10" fillId="0" borderId="24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9" fontId="4" fillId="0" borderId="0" xfId="0" applyNumberFormat="1" applyFont="1" applyAlignment="1">
      <alignment horizontal="center" vertical="center" wrapText="1"/>
    </xf>
    <xf numFmtId="9" fontId="5" fillId="0" borderId="1" xfId="0" applyNumberFormat="1" applyFont="1" applyBorder="1" applyAlignment="1">
      <alignment horizontal="center" vertical="center" wrapText="1"/>
    </xf>
    <xf numFmtId="166" fontId="6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6" fontId="5" fillId="0" borderId="1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9" fontId="16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9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9" fontId="5" fillId="0" borderId="10" xfId="0" applyNumberFormat="1" applyFont="1" applyBorder="1" applyAlignment="1">
      <alignment horizontal="center" vertical="center" wrapText="1"/>
    </xf>
    <xf numFmtId="9" fontId="5" fillId="0" borderId="11" xfId="0" applyNumberFormat="1" applyFont="1" applyBorder="1" applyAlignment="1">
      <alignment horizontal="center" vertical="center" wrapText="1"/>
    </xf>
    <xf numFmtId="9" fontId="5" fillId="0" borderId="18" xfId="0" applyNumberFormat="1" applyFont="1" applyBorder="1" applyAlignment="1">
      <alignment horizontal="center" vertical="center" wrapText="1"/>
    </xf>
    <xf numFmtId="9" fontId="13" fillId="0" borderId="12" xfId="0" applyNumberFormat="1" applyFont="1" applyBorder="1" applyAlignment="1">
      <alignment horizontal="left" vertical="center" wrapText="1"/>
    </xf>
    <xf numFmtId="9" fontId="13" fillId="0" borderId="13" xfId="0" applyNumberFormat="1" applyFont="1" applyBorder="1" applyAlignment="1">
      <alignment horizontal="left" vertical="center" wrapText="1"/>
    </xf>
    <xf numFmtId="9" fontId="13" fillId="0" borderId="17" xfId="0" applyNumberFormat="1" applyFont="1" applyBorder="1" applyAlignment="1">
      <alignment horizontal="left" vertical="center" wrapText="1"/>
    </xf>
    <xf numFmtId="9" fontId="5" fillId="0" borderId="12" xfId="0" applyNumberFormat="1" applyFont="1" applyBorder="1" applyAlignment="1">
      <alignment horizontal="center" vertical="center" wrapText="1"/>
    </xf>
    <xf numFmtId="9" fontId="5" fillId="0" borderId="13" xfId="0" applyNumberFormat="1" applyFont="1" applyBorder="1" applyAlignment="1">
      <alignment horizontal="center" vertical="center" wrapText="1"/>
    </xf>
    <xf numFmtId="9" fontId="5" fillId="0" borderId="1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</cellXfs>
  <cellStyles count="2">
    <cellStyle name="Normal" xfId="0" builtinId="0"/>
    <cellStyle name="一般_QU031009a" xfId="1" xr:uid="{00000000-0005-0000-0000-000031000000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NULL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114300</xdr:rowOff>
    </xdr:from>
    <xdr:to>
      <xdr:col>2</xdr:col>
      <xdr:colOff>414020</xdr:colOff>
      <xdr:row>0</xdr:row>
      <xdr:rowOff>692901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00355" y="114300"/>
          <a:ext cx="2002155" cy="5784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1298575</xdr:colOff>
      <xdr:row>0</xdr:row>
      <xdr:rowOff>876300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r:link="rId3"/>
        <a:stretch>
          <a:fillRect/>
        </a:stretch>
      </xdr:blipFill>
      <xdr:spPr>
        <a:xfrm>
          <a:off x="186055" y="0"/>
          <a:ext cx="3001010" cy="8763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1"/>
  <sheetViews>
    <sheetView showGridLines="0" tabSelected="1" view="pageBreakPreview" topLeftCell="A34" zoomScale="55" zoomScaleNormal="85" zoomScaleSheetLayoutView="55" workbookViewId="0">
      <selection activeCell="C53" sqref="C53:L53"/>
    </sheetView>
  </sheetViews>
  <sheetFormatPr defaultColWidth="8.85546875" defaultRowHeight="12.75"/>
  <cols>
    <col min="1" max="1" width="2.42578125" style="3" customWidth="1"/>
    <col min="2" max="2" width="22.28515625" style="4" customWidth="1"/>
    <col min="3" max="3" width="26.85546875" style="3" customWidth="1"/>
    <col min="4" max="4" width="21.85546875" style="3" customWidth="1"/>
    <col min="5" max="5" width="23" style="3" customWidth="1"/>
    <col min="6" max="6" width="24.42578125" style="5" customWidth="1"/>
    <col min="7" max="7" width="24.140625" style="6" customWidth="1"/>
    <col min="8" max="8" width="16.42578125" style="6" customWidth="1"/>
    <col min="9" max="9" width="24.5703125" style="3" customWidth="1"/>
    <col min="10" max="10" width="20.5703125" style="7" customWidth="1"/>
    <col min="11" max="11" width="14" style="3" customWidth="1"/>
    <col min="12" max="12" width="21.42578125" style="3" customWidth="1"/>
    <col min="13" max="13" width="25.140625" style="3" customWidth="1"/>
    <col min="14" max="14" width="27.5703125" style="3" customWidth="1"/>
    <col min="15" max="15" width="20.5703125" style="3" customWidth="1"/>
    <col min="16" max="16384" width="8.85546875" style="3"/>
  </cols>
  <sheetData>
    <row r="1" spans="1:15" s="1" customFormat="1" ht="108.6" customHeight="1">
      <c r="A1" s="8"/>
      <c r="B1"/>
      <c r="C1" s="8"/>
      <c r="D1" s="8"/>
      <c r="E1" s="8"/>
      <c r="F1" s="8"/>
      <c r="G1" s="8"/>
      <c r="H1" s="8"/>
      <c r="I1" s="8"/>
      <c r="J1" s="8"/>
      <c r="K1" s="8"/>
    </row>
    <row r="2" spans="1:15" s="1" customFormat="1" ht="1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</row>
    <row r="3" spans="1:15" s="1" customFormat="1" ht="1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</row>
    <row r="4" spans="1:15" s="1" customFormat="1" ht="28.5" customHeight="1">
      <c r="A4" s="8"/>
      <c r="B4" s="61" t="s">
        <v>0</v>
      </c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1:15" s="1" customFormat="1" ht="22.5" customHeight="1" thickBot="1">
      <c r="A5" s="9"/>
      <c r="B5" s="10"/>
      <c r="C5" s="11"/>
      <c r="D5" s="11"/>
      <c r="E5" s="11"/>
      <c r="F5" s="11"/>
      <c r="G5" s="11"/>
      <c r="H5" s="11"/>
      <c r="I5" s="11"/>
      <c r="J5" s="11"/>
      <c r="K5" s="11"/>
    </row>
    <row r="6" spans="1:15" s="1" customFormat="1" ht="22.5" customHeight="1" thickBot="1">
      <c r="A6" s="8"/>
      <c r="B6" s="62" t="s">
        <v>1</v>
      </c>
      <c r="C6" s="62"/>
      <c r="D6" s="63" t="s">
        <v>2</v>
      </c>
      <c r="E6" s="63"/>
      <c r="F6" s="12"/>
      <c r="G6" s="12"/>
      <c r="H6" s="12"/>
      <c r="I6" s="13"/>
      <c r="J6" s="12"/>
      <c r="K6" s="36"/>
    </row>
    <row r="7" spans="1:15" ht="22.5" customHeight="1" thickBot="1">
      <c r="A7" s="8"/>
      <c r="B7" s="62" t="s">
        <v>3</v>
      </c>
      <c r="C7" s="62"/>
      <c r="D7" s="64" t="s">
        <v>4</v>
      </c>
      <c r="E7" s="64"/>
      <c r="F7" s="12"/>
      <c r="G7" s="12"/>
      <c r="H7" s="12"/>
      <c r="I7" s="13"/>
      <c r="J7" s="12"/>
      <c r="K7" s="36"/>
    </row>
    <row r="8" spans="1:15" s="2" customFormat="1" ht="22.5" customHeight="1" thickBot="1">
      <c r="A8" s="8"/>
      <c r="B8" s="62" t="s">
        <v>5</v>
      </c>
      <c r="C8" s="62"/>
      <c r="D8" s="65" t="s">
        <v>6</v>
      </c>
      <c r="E8" s="65"/>
      <c r="F8" s="12"/>
      <c r="G8" s="12"/>
      <c r="H8" s="12"/>
      <c r="I8" s="13"/>
      <c r="J8" s="12"/>
      <c r="K8" s="36"/>
    </row>
    <row r="9" spans="1:15" ht="22.5" customHeight="1" thickBot="1">
      <c r="A9" s="8"/>
      <c r="B9" s="62" t="s">
        <v>7</v>
      </c>
      <c r="C9" s="62"/>
      <c r="D9" s="66" t="s">
        <v>8</v>
      </c>
      <c r="E9" s="66"/>
      <c r="F9" s="12"/>
      <c r="G9" s="12"/>
      <c r="H9" s="12"/>
      <c r="I9" s="13"/>
      <c r="J9" s="12"/>
      <c r="K9" s="36"/>
    </row>
    <row r="10" spans="1:15" ht="22.5" customHeight="1">
      <c r="A10" s="8"/>
      <c r="B10" s="14"/>
      <c r="C10" s="14"/>
      <c r="D10" s="14"/>
      <c r="E10" s="14"/>
      <c r="F10" s="14"/>
      <c r="G10" s="14"/>
      <c r="H10" s="14"/>
      <c r="I10" s="15"/>
      <c r="J10" s="14"/>
      <c r="K10" s="37"/>
    </row>
    <row r="11" spans="1:15" ht="39" customHeight="1">
      <c r="A11" s="8"/>
      <c r="B11" s="16" t="s">
        <v>9</v>
      </c>
      <c r="C11" s="17" t="s">
        <v>10</v>
      </c>
      <c r="D11" s="18" t="s">
        <v>11</v>
      </c>
      <c r="E11" s="19" t="s">
        <v>12</v>
      </c>
      <c r="F11" s="16" t="s">
        <v>13</v>
      </c>
      <c r="G11" s="20" t="s">
        <v>14</v>
      </c>
      <c r="H11" s="20" t="s">
        <v>174</v>
      </c>
      <c r="I11" s="16" t="s">
        <v>15</v>
      </c>
      <c r="J11" s="20" t="s">
        <v>16</v>
      </c>
      <c r="K11" s="25" t="s">
        <v>17</v>
      </c>
      <c r="L11" s="42" t="s">
        <v>18</v>
      </c>
      <c r="M11" s="43" t="s">
        <v>176</v>
      </c>
      <c r="N11" s="44" t="s">
        <v>147</v>
      </c>
      <c r="O11" s="43"/>
    </row>
    <row r="12" spans="1:15" ht="39" customHeight="1">
      <c r="A12" s="8"/>
      <c r="B12" s="21">
        <v>1</v>
      </c>
      <c r="C12" s="22" t="s">
        <v>19</v>
      </c>
      <c r="D12" s="23" t="s">
        <v>20</v>
      </c>
      <c r="E12" s="24" t="s">
        <v>21</v>
      </c>
      <c r="F12" s="21" t="s">
        <v>22</v>
      </c>
      <c r="G12" s="25" t="s">
        <v>23</v>
      </c>
      <c r="H12" s="25"/>
      <c r="I12" s="26" t="s">
        <v>24</v>
      </c>
      <c r="J12" s="58" t="s">
        <v>25</v>
      </c>
      <c r="K12" s="54" t="s">
        <v>26</v>
      </c>
      <c r="L12" s="50">
        <f>22.5*1.13</f>
        <v>25.424999999999997</v>
      </c>
      <c r="M12" s="44" t="s">
        <v>142</v>
      </c>
      <c r="N12" s="43" t="s">
        <v>154</v>
      </c>
      <c r="O12" s="43"/>
    </row>
    <row r="13" spans="1:15" ht="39" customHeight="1">
      <c r="B13" s="21">
        <v>2</v>
      </c>
      <c r="C13" s="22" t="s">
        <v>19</v>
      </c>
      <c r="D13" s="23" t="s">
        <v>20</v>
      </c>
      <c r="E13" s="24" t="s">
        <v>27</v>
      </c>
      <c r="F13" s="21" t="s">
        <v>28</v>
      </c>
      <c r="G13" s="25">
        <v>32004616</v>
      </c>
      <c r="H13" s="25"/>
      <c r="I13" s="26" t="s">
        <v>29</v>
      </c>
      <c r="J13" s="58" t="s">
        <v>30</v>
      </c>
      <c r="K13" s="54" t="s">
        <v>31</v>
      </c>
      <c r="L13" s="50">
        <f>20.77*1.13</f>
        <v>23.470099999999999</v>
      </c>
      <c r="M13" s="44" t="s">
        <v>159</v>
      </c>
      <c r="N13" s="43" t="s">
        <v>154</v>
      </c>
      <c r="O13" s="44"/>
    </row>
    <row r="14" spans="1:15" ht="39" customHeight="1">
      <c r="B14" s="21">
        <v>3</v>
      </c>
      <c r="C14" s="22" t="s">
        <v>19</v>
      </c>
      <c r="D14" s="23" t="s">
        <v>20</v>
      </c>
      <c r="E14" s="24" t="s">
        <v>32</v>
      </c>
      <c r="F14" s="21" t="s">
        <v>33</v>
      </c>
      <c r="G14" s="25" t="s">
        <v>34</v>
      </c>
      <c r="H14" s="25" t="s">
        <v>169</v>
      </c>
      <c r="I14" s="26" t="s">
        <v>24</v>
      </c>
      <c r="J14" s="58" t="s">
        <v>35</v>
      </c>
      <c r="K14" s="54" t="s">
        <v>36</v>
      </c>
      <c r="L14" s="50">
        <f>25.78*1.13</f>
        <v>29.131399999999999</v>
      </c>
      <c r="M14" s="44" t="s">
        <v>145</v>
      </c>
      <c r="N14" s="43" t="s">
        <v>175</v>
      </c>
      <c r="O14" s="44" t="s">
        <v>167</v>
      </c>
    </row>
    <row r="15" spans="1:15" ht="39" customHeight="1">
      <c r="B15" s="21">
        <v>4</v>
      </c>
      <c r="C15" s="22" t="s">
        <v>19</v>
      </c>
      <c r="D15" s="23" t="s">
        <v>20</v>
      </c>
      <c r="E15" s="24" t="s">
        <v>37</v>
      </c>
      <c r="F15" s="21" t="s">
        <v>38</v>
      </c>
      <c r="G15" s="25" t="s">
        <v>39</v>
      </c>
      <c r="H15" s="25"/>
      <c r="I15" s="26" t="s">
        <v>24</v>
      </c>
      <c r="J15" s="58" t="s">
        <v>35</v>
      </c>
      <c r="K15" s="54" t="s">
        <v>40</v>
      </c>
      <c r="L15" s="50">
        <f>16.88*1.13</f>
        <v>19.074399999999997</v>
      </c>
      <c r="M15" s="43" t="s">
        <v>141</v>
      </c>
      <c r="N15" s="43" t="s">
        <v>166</v>
      </c>
      <c r="O15" s="44" t="s">
        <v>168</v>
      </c>
    </row>
    <row r="16" spans="1:15" ht="39" customHeight="1">
      <c r="B16" s="21">
        <v>5</v>
      </c>
      <c r="C16" s="22" t="s">
        <v>19</v>
      </c>
      <c r="D16" s="23" t="s">
        <v>20</v>
      </c>
      <c r="E16" s="24" t="s">
        <v>41</v>
      </c>
      <c r="F16" s="21" t="s">
        <v>42</v>
      </c>
      <c r="G16" s="44" t="s">
        <v>170</v>
      </c>
      <c r="H16" s="55" t="s">
        <v>165</v>
      </c>
      <c r="I16" s="26" t="s">
        <v>29</v>
      </c>
      <c r="J16" s="58" t="s">
        <v>30</v>
      </c>
      <c r="K16" s="54" t="s">
        <v>36</v>
      </c>
      <c r="L16" s="50">
        <f>25.78*1.13</f>
        <v>29.131399999999999</v>
      </c>
      <c r="M16" s="43" t="s">
        <v>143</v>
      </c>
      <c r="N16" s="43" t="s">
        <v>175</v>
      </c>
      <c r="O16" s="44" t="s">
        <v>167</v>
      </c>
    </row>
    <row r="17" spans="2:15" ht="39" customHeight="1">
      <c r="B17" s="21">
        <v>6</v>
      </c>
      <c r="C17" s="22" t="s">
        <v>19</v>
      </c>
      <c r="D17" s="23" t="s">
        <v>20</v>
      </c>
      <c r="E17" s="24" t="s">
        <v>43</v>
      </c>
      <c r="F17" s="21" t="s">
        <v>44</v>
      </c>
      <c r="G17" s="25" t="s">
        <v>45</v>
      </c>
      <c r="H17" s="25"/>
      <c r="I17" s="26" t="s">
        <v>24</v>
      </c>
      <c r="J17" s="58" t="s">
        <v>25</v>
      </c>
      <c r="K17" s="54" t="s">
        <v>31</v>
      </c>
      <c r="L17" s="50">
        <f>20.77*1.13</f>
        <v>23.470099999999999</v>
      </c>
      <c r="M17" s="43" t="s">
        <v>160</v>
      </c>
      <c r="N17" s="43" t="s">
        <v>154</v>
      </c>
      <c r="O17" s="43"/>
    </row>
    <row r="18" spans="2:15" ht="41.25" customHeight="1">
      <c r="B18" s="21">
        <v>7</v>
      </c>
      <c r="C18" s="22" t="s">
        <v>19</v>
      </c>
      <c r="D18" s="23" t="s">
        <v>20</v>
      </c>
      <c r="E18" s="24" t="s">
        <v>46</v>
      </c>
      <c r="F18" s="21" t="s">
        <v>47</v>
      </c>
      <c r="G18" s="25"/>
      <c r="H18" s="25"/>
      <c r="I18" s="26" t="s">
        <v>48</v>
      </c>
      <c r="J18" s="58" t="s">
        <v>49</v>
      </c>
      <c r="K18" s="54" t="s">
        <v>36</v>
      </c>
      <c r="L18" s="50">
        <f>32.24*1.13</f>
        <v>36.431199999999997</v>
      </c>
      <c r="M18" s="43" t="s">
        <v>143</v>
      </c>
      <c r="N18" s="43"/>
      <c r="O18" s="44"/>
    </row>
    <row r="19" spans="2:15" ht="39" customHeight="1">
      <c r="B19" s="21">
        <v>8</v>
      </c>
      <c r="C19" s="22" t="s">
        <v>19</v>
      </c>
      <c r="D19" s="23" t="s">
        <v>20</v>
      </c>
      <c r="E19" s="24" t="s">
        <v>50</v>
      </c>
      <c r="F19" s="21" t="s">
        <v>51</v>
      </c>
      <c r="G19" s="25"/>
      <c r="H19" s="25"/>
      <c r="I19" s="26" t="s">
        <v>48</v>
      </c>
      <c r="J19" s="58" t="s">
        <v>49</v>
      </c>
      <c r="K19" s="54" t="s">
        <v>52</v>
      </c>
      <c r="L19" s="50">
        <f>98.3*1.13</f>
        <v>111.07899999999998</v>
      </c>
      <c r="M19" s="43" t="s">
        <v>143</v>
      </c>
      <c r="N19" s="43"/>
      <c r="O19" s="44"/>
    </row>
    <row r="20" spans="2:15" ht="39" customHeight="1">
      <c r="B20" s="21">
        <v>9</v>
      </c>
      <c r="C20" s="22" t="s">
        <v>19</v>
      </c>
      <c r="D20" s="23" t="s">
        <v>20</v>
      </c>
      <c r="E20" s="24" t="s">
        <v>53</v>
      </c>
      <c r="F20" s="21" t="s">
        <v>54</v>
      </c>
      <c r="G20" s="25" t="s">
        <v>55</v>
      </c>
      <c r="H20" s="25"/>
      <c r="I20" s="26" t="s">
        <v>24</v>
      </c>
      <c r="J20" s="58" t="s">
        <v>25</v>
      </c>
      <c r="K20" s="54" t="s">
        <v>26</v>
      </c>
      <c r="L20" s="50">
        <f>22.5*1.13</f>
        <v>25.424999999999997</v>
      </c>
      <c r="M20" s="44" t="s">
        <v>142</v>
      </c>
      <c r="N20" s="43" t="s">
        <v>154</v>
      </c>
      <c r="O20" s="43"/>
    </row>
    <row r="21" spans="2:15" ht="39" customHeight="1">
      <c r="B21" s="21">
        <v>10</v>
      </c>
      <c r="C21" s="22" t="s">
        <v>19</v>
      </c>
      <c r="D21" s="23" t="s">
        <v>20</v>
      </c>
      <c r="E21" s="24" t="s">
        <v>56</v>
      </c>
      <c r="F21" s="21" t="s">
        <v>57</v>
      </c>
      <c r="G21" s="25" t="s">
        <v>58</v>
      </c>
      <c r="H21" s="25"/>
      <c r="I21" s="26" t="s">
        <v>29</v>
      </c>
      <c r="J21" s="58" t="s">
        <v>30</v>
      </c>
      <c r="K21" s="54" t="s">
        <v>31</v>
      </c>
      <c r="L21" s="50">
        <f>20.77*1.13</f>
        <v>23.470099999999999</v>
      </c>
      <c r="M21" s="43" t="s">
        <v>158</v>
      </c>
      <c r="N21" s="43" t="s">
        <v>154</v>
      </c>
      <c r="O21" s="43"/>
    </row>
    <row r="22" spans="2:15" ht="39" customHeight="1">
      <c r="B22" s="21">
        <v>11</v>
      </c>
      <c r="C22" s="22" t="s">
        <v>19</v>
      </c>
      <c r="D22" s="23" t="s">
        <v>20</v>
      </c>
      <c r="E22" s="24" t="s">
        <v>59</v>
      </c>
      <c r="F22" s="21" t="s">
        <v>60</v>
      </c>
      <c r="G22" s="25"/>
      <c r="H22" s="25"/>
      <c r="I22" s="26" t="s">
        <v>48</v>
      </c>
      <c r="J22" s="58" t="s">
        <v>49</v>
      </c>
      <c r="K22" s="54" t="s">
        <v>52</v>
      </c>
      <c r="L22" s="50">
        <f>98.3*1.13</f>
        <v>111.07899999999998</v>
      </c>
      <c r="M22" s="43" t="s">
        <v>143</v>
      </c>
      <c r="N22" s="43"/>
      <c r="O22" s="43"/>
    </row>
    <row r="23" spans="2:15" ht="39" customHeight="1">
      <c r="B23" s="21">
        <v>12</v>
      </c>
      <c r="C23" s="22" t="s">
        <v>19</v>
      </c>
      <c r="D23" s="23" t="s">
        <v>20</v>
      </c>
      <c r="E23" s="24" t="s">
        <v>61</v>
      </c>
      <c r="F23" s="21" t="s">
        <v>62</v>
      </c>
      <c r="G23" s="25" t="s">
        <v>63</v>
      </c>
      <c r="H23" s="25"/>
      <c r="I23" s="26" t="s">
        <v>64</v>
      </c>
      <c r="J23" s="58" t="s">
        <v>65</v>
      </c>
      <c r="K23" s="54" t="s">
        <v>52</v>
      </c>
      <c r="L23" s="50">
        <f>98.3*1.13</f>
        <v>111.07899999999998</v>
      </c>
      <c r="M23" s="43" t="s">
        <v>143</v>
      </c>
      <c r="N23" s="43"/>
      <c r="O23" s="43"/>
    </row>
    <row r="24" spans="2:15" ht="39" customHeight="1">
      <c r="B24" s="21">
        <v>13</v>
      </c>
      <c r="C24" s="22" t="s">
        <v>19</v>
      </c>
      <c r="D24" s="23" t="s">
        <v>20</v>
      </c>
      <c r="E24" s="24" t="s">
        <v>66</v>
      </c>
      <c r="F24" s="21" t="s">
        <v>67</v>
      </c>
      <c r="G24" s="25"/>
      <c r="H24" s="25"/>
      <c r="I24" s="26" t="s">
        <v>64</v>
      </c>
      <c r="J24" s="58" t="s">
        <v>68</v>
      </c>
      <c r="K24" s="54" t="s">
        <v>52</v>
      </c>
      <c r="L24" s="50">
        <f>98.3*1.13</f>
        <v>111.07899999999998</v>
      </c>
      <c r="M24" s="43" t="s">
        <v>143</v>
      </c>
      <c r="N24" s="43"/>
      <c r="O24" s="43"/>
    </row>
    <row r="25" spans="2:15" ht="39" customHeight="1">
      <c r="B25" s="21">
        <v>14</v>
      </c>
      <c r="C25" s="22" t="s">
        <v>19</v>
      </c>
      <c r="D25" s="23" t="s">
        <v>20</v>
      </c>
      <c r="E25" s="24" t="s">
        <v>69</v>
      </c>
      <c r="F25" s="21" t="s">
        <v>70</v>
      </c>
      <c r="G25" s="25" t="s">
        <v>71</v>
      </c>
      <c r="H25" s="25"/>
      <c r="I25" s="26" t="s">
        <v>72</v>
      </c>
      <c r="J25" s="58" t="s">
        <v>25</v>
      </c>
      <c r="K25" s="54" t="s">
        <v>26</v>
      </c>
      <c r="L25" s="50">
        <f>22.5*1.13</f>
        <v>25.424999999999997</v>
      </c>
      <c r="M25" s="43" t="s">
        <v>143</v>
      </c>
      <c r="N25" s="43"/>
      <c r="O25" s="43"/>
    </row>
    <row r="26" spans="2:15" ht="39" customHeight="1">
      <c r="B26" s="21">
        <v>15</v>
      </c>
      <c r="C26" s="22" t="s">
        <v>19</v>
      </c>
      <c r="D26" s="23" t="s">
        <v>20</v>
      </c>
      <c r="E26" s="24" t="s">
        <v>73</v>
      </c>
      <c r="F26" s="21" t="s">
        <v>74</v>
      </c>
      <c r="G26" s="25"/>
      <c r="H26" s="25"/>
      <c r="I26" s="26" t="s">
        <v>64</v>
      </c>
      <c r="J26" s="58" t="s">
        <v>65</v>
      </c>
      <c r="K26" s="54" t="s">
        <v>36</v>
      </c>
      <c r="L26" s="50">
        <f>32.24*1.13</f>
        <v>36.431199999999997</v>
      </c>
      <c r="M26" s="43" t="s">
        <v>143</v>
      </c>
      <c r="N26" s="43"/>
      <c r="O26" s="43"/>
    </row>
    <row r="27" spans="2:15" ht="39" customHeight="1">
      <c r="B27" s="21">
        <v>16</v>
      </c>
      <c r="C27" s="22" t="s">
        <v>19</v>
      </c>
      <c r="D27" s="23" t="s">
        <v>20</v>
      </c>
      <c r="E27" s="24" t="s">
        <v>75</v>
      </c>
      <c r="F27" s="21">
        <v>25011729</v>
      </c>
      <c r="G27" s="25" t="s">
        <v>76</v>
      </c>
      <c r="H27" s="25"/>
      <c r="I27" s="26" t="s">
        <v>77</v>
      </c>
      <c r="J27" s="58" t="s">
        <v>78</v>
      </c>
      <c r="K27" s="54" t="s">
        <v>31</v>
      </c>
      <c r="L27" s="50">
        <f>19.77*1.13</f>
        <v>22.340099999999996</v>
      </c>
      <c r="M27" s="43" t="s">
        <v>160</v>
      </c>
      <c r="N27" s="43" t="s">
        <v>154</v>
      </c>
      <c r="O27" s="43"/>
    </row>
    <row r="28" spans="2:15" ht="39" customHeight="1">
      <c r="B28" s="21">
        <v>17</v>
      </c>
      <c r="C28" s="22" t="s">
        <v>19</v>
      </c>
      <c r="D28" s="23" t="s">
        <v>20</v>
      </c>
      <c r="E28" s="24" t="s">
        <v>79</v>
      </c>
      <c r="F28" s="21" t="s">
        <v>80</v>
      </c>
      <c r="G28" s="25" t="s">
        <v>81</v>
      </c>
      <c r="H28" s="25"/>
      <c r="I28" s="26" t="s">
        <v>29</v>
      </c>
      <c r="J28" s="58" t="s">
        <v>30</v>
      </c>
      <c r="K28" s="54" t="s">
        <v>82</v>
      </c>
      <c r="L28" s="50">
        <f>17.16*1.13</f>
        <v>19.390799999999999</v>
      </c>
      <c r="M28" s="43" t="s">
        <v>161</v>
      </c>
      <c r="N28" s="43" t="s">
        <v>154</v>
      </c>
      <c r="O28" s="43"/>
    </row>
    <row r="29" spans="2:15" ht="39" customHeight="1">
      <c r="B29" s="21">
        <v>18</v>
      </c>
      <c r="C29" s="22" t="s">
        <v>19</v>
      </c>
      <c r="D29" s="23" t="s">
        <v>20</v>
      </c>
      <c r="E29" s="24" t="s">
        <v>83</v>
      </c>
      <c r="F29" s="21" t="s">
        <v>84</v>
      </c>
      <c r="G29" s="25" t="s">
        <v>85</v>
      </c>
      <c r="H29" s="25"/>
      <c r="I29" s="26" t="s">
        <v>24</v>
      </c>
      <c r="J29" s="58" t="s">
        <v>25</v>
      </c>
      <c r="K29" s="54" t="s">
        <v>40</v>
      </c>
      <c r="L29" s="50">
        <f>17.3*1.13</f>
        <v>19.548999999999999</v>
      </c>
      <c r="M29" s="44" t="s">
        <v>144</v>
      </c>
      <c r="N29" s="43" t="s">
        <v>175</v>
      </c>
      <c r="O29" s="44" t="s">
        <v>167</v>
      </c>
    </row>
    <row r="30" spans="2:15" ht="39" customHeight="1">
      <c r="B30" s="21">
        <v>19</v>
      </c>
      <c r="C30" s="22" t="s">
        <v>19</v>
      </c>
      <c r="D30" s="23" t="s">
        <v>20</v>
      </c>
      <c r="E30" s="24" t="s">
        <v>86</v>
      </c>
      <c r="F30" s="21" t="s">
        <v>87</v>
      </c>
      <c r="G30" s="25" t="s">
        <v>88</v>
      </c>
      <c r="H30" s="25"/>
      <c r="I30" s="26" t="s">
        <v>24</v>
      </c>
      <c r="J30" s="58" t="s">
        <v>25</v>
      </c>
      <c r="K30" s="54" t="s">
        <v>31</v>
      </c>
      <c r="L30" s="50">
        <f>19.77*1.13</f>
        <v>22.340099999999996</v>
      </c>
      <c r="M30" s="43" t="s">
        <v>160</v>
      </c>
      <c r="N30" s="43" t="s">
        <v>154</v>
      </c>
      <c r="O30" s="43"/>
    </row>
    <row r="31" spans="2:15" ht="39" customHeight="1">
      <c r="B31" s="21">
        <v>20</v>
      </c>
      <c r="C31" s="22" t="s">
        <v>19</v>
      </c>
      <c r="D31" s="23" t="s">
        <v>20</v>
      </c>
      <c r="E31" s="24" t="s">
        <v>89</v>
      </c>
      <c r="F31" s="21" t="s">
        <v>90</v>
      </c>
      <c r="G31" s="25" t="s">
        <v>91</v>
      </c>
      <c r="H31" s="25" t="s">
        <v>164</v>
      </c>
      <c r="I31" s="26" t="s">
        <v>29</v>
      </c>
      <c r="J31" s="58" t="s">
        <v>30</v>
      </c>
      <c r="K31" s="54" t="s">
        <v>26</v>
      </c>
      <c r="L31" s="50">
        <f>22.5*1.13</f>
        <v>25.424999999999997</v>
      </c>
      <c r="M31" s="43" t="s">
        <v>157</v>
      </c>
      <c r="N31" s="43" t="s">
        <v>175</v>
      </c>
      <c r="O31" s="44" t="s">
        <v>167</v>
      </c>
    </row>
    <row r="32" spans="2:15" ht="39" customHeight="1">
      <c r="B32" s="21">
        <v>21</v>
      </c>
      <c r="C32" s="22" t="s">
        <v>19</v>
      </c>
      <c r="D32" s="23" t="s">
        <v>20</v>
      </c>
      <c r="E32" s="24" t="s">
        <v>92</v>
      </c>
      <c r="F32" s="21" t="s">
        <v>93</v>
      </c>
      <c r="G32" s="25" t="s">
        <v>94</v>
      </c>
      <c r="H32" s="25"/>
      <c r="I32" s="26" t="s">
        <v>29</v>
      </c>
      <c r="J32" s="58" t="s">
        <v>30</v>
      </c>
      <c r="K32" s="54" t="s">
        <v>26</v>
      </c>
      <c r="L32" s="50">
        <f>22.5*1.13</f>
        <v>25.424999999999997</v>
      </c>
      <c r="M32" s="44" t="s">
        <v>142</v>
      </c>
      <c r="N32" s="43" t="s">
        <v>154</v>
      </c>
      <c r="O32" s="43"/>
    </row>
    <row r="33" spans="1:15" ht="39" customHeight="1">
      <c r="B33" s="21">
        <v>22</v>
      </c>
      <c r="C33" s="22" t="s">
        <v>19</v>
      </c>
      <c r="D33" s="23" t="s">
        <v>20</v>
      </c>
      <c r="E33" s="24" t="s">
        <v>95</v>
      </c>
      <c r="F33" s="21" t="s">
        <v>96</v>
      </c>
      <c r="G33" s="25" t="s">
        <v>97</v>
      </c>
      <c r="H33" s="25"/>
      <c r="I33" s="26" t="s">
        <v>29</v>
      </c>
      <c r="J33" s="58" t="s">
        <v>30</v>
      </c>
      <c r="K33" s="54" t="s">
        <v>31</v>
      </c>
      <c r="L33" s="50">
        <f>19.77*1.13</f>
        <v>22.340099999999996</v>
      </c>
      <c r="M33" s="44" t="s">
        <v>156</v>
      </c>
      <c r="N33" s="43" t="s">
        <v>154</v>
      </c>
      <c r="O33" s="43"/>
    </row>
    <row r="34" spans="1:15" ht="39" customHeight="1">
      <c r="B34" s="21">
        <v>23</v>
      </c>
      <c r="C34" s="22" t="s">
        <v>19</v>
      </c>
      <c r="D34" s="23" t="s">
        <v>20</v>
      </c>
      <c r="E34" s="24" t="s">
        <v>98</v>
      </c>
      <c r="F34" s="21" t="s">
        <v>99</v>
      </c>
      <c r="G34" s="25" t="s">
        <v>100</v>
      </c>
      <c r="H34" s="25"/>
      <c r="I34" s="26" t="s">
        <v>29</v>
      </c>
      <c r="J34" s="58" t="s">
        <v>30</v>
      </c>
      <c r="K34" s="54" t="s">
        <v>26</v>
      </c>
      <c r="L34" s="50">
        <f>22.5*1.13</f>
        <v>25.424999999999997</v>
      </c>
      <c r="M34" s="43" t="s">
        <v>153</v>
      </c>
      <c r="N34" s="43" t="s">
        <v>154</v>
      </c>
      <c r="O34" s="43"/>
    </row>
    <row r="35" spans="1:15" ht="39" customHeight="1">
      <c r="B35" s="21">
        <v>24</v>
      </c>
      <c r="C35" s="22" t="s">
        <v>19</v>
      </c>
      <c r="D35" s="23" t="s">
        <v>20</v>
      </c>
      <c r="E35" s="24" t="s">
        <v>101</v>
      </c>
      <c r="F35" s="21" t="s">
        <v>102</v>
      </c>
      <c r="G35" s="25" t="s">
        <v>103</v>
      </c>
      <c r="H35" s="25"/>
      <c r="I35" s="26" t="s">
        <v>29</v>
      </c>
      <c r="J35" s="58" t="s">
        <v>30</v>
      </c>
      <c r="K35" s="54" t="s">
        <v>36</v>
      </c>
      <c r="L35" s="50">
        <f>25.78*1.13</f>
        <v>29.131399999999999</v>
      </c>
      <c r="M35" s="43" t="s">
        <v>141</v>
      </c>
      <c r="N35" s="43" t="s">
        <v>154</v>
      </c>
      <c r="O35" s="43"/>
    </row>
    <row r="36" spans="1:15" ht="39" customHeight="1">
      <c r="B36" s="21">
        <v>25</v>
      </c>
      <c r="C36" s="22" t="s">
        <v>19</v>
      </c>
      <c r="D36" s="23" t="s">
        <v>20</v>
      </c>
      <c r="E36" s="24" t="s">
        <v>104</v>
      </c>
      <c r="F36" s="21" t="s">
        <v>105</v>
      </c>
      <c r="G36" s="25" t="s">
        <v>106</v>
      </c>
      <c r="H36" s="25"/>
      <c r="I36" s="26" t="s">
        <v>29</v>
      </c>
      <c r="J36" s="58" t="s">
        <v>30</v>
      </c>
      <c r="K36" s="54" t="s">
        <v>31</v>
      </c>
      <c r="L36" s="50">
        <f>19.77*1.13</f>
        <v>22.340099999999996</v>
      </c>
      <c r="M36" s="43" t="s">
        <v>158</v>
      </c>
      <c r="N36" s="43" t="s">
        <v>154</v>
      </c>
      <c r="O36" s="43"/>
    </row>
    <row r="37" spans="1:15" ht="39" customHeight="1">
      <c r="B37" s="21">
        <v>26</v>
      </c>
      <c r="C37" s="22" t="s">
        <v>19</v>
      </c>
      <c r="D37" s="23" t="s">
        <v>20</v>
      </c>
      <c r="E37" s="24" t="s">
        <v>107</v>
      </c>
      <c r="F37" s="21" t="s">
        <v>108</v>
      </c>
      <c r="G37" s="25">
        <v>32002070</v>
      </c>
      <c r="H37" s="25"/>
      <c r="I37" s="26" t="s">
        <v>24</v>
      </c>
      <c r="J37" s="58" t="s">
        <v>35</v>
      </c>
      <c r="K37" s="54" t="s">
        <v>40</v>
      </c>
      <c r="L37" s="50">
        <f>17.3*1.13</f>
        <v>19.548999999999999</v>
      </c>
      <c r="M37" s="43" t="s">
        <v>141</v>
      </c>
      <c r="N37" s="43" t="s">
        <v>178</v>
      </c>
      <c r="O37" s="44" t="s">
        <v>177</v>
      </c>
    </row>
    <row r="38" spans="1:15" ht="39" customHeight="1">
      <c r="B38" s="21">
        <v>27</v>
      </c>
      <c r="C38" s="22" t="s">
        <v>19</v>
      </c>
      <c r="D38" s="23" t="s">
        <v>20</v>
      </c>
      <c r="E38" s="24" t="s">
        <v>109</v>
      </c>
      <c r="F38" s="21" t="s">
        <v>110</v>
      </c>
      <c r="G38" s="25" t="s">
        <v>111</v>
      </c>
      <c r="H38" s="25"/>
      <c r="I38" s="26" t="s">
        <v>29</v>
      </c>
      <c r="J38" s="58" t="s">
        <v>30</v>
      </c>
      <c r="K38" s="54" t="s">
        <v>26</v>
      </c>
      <c r="L38" s="50">
        <f>22.5*1.13</f>
        <v>25.424999999999997</v>
      </c>
      <c r="M38" s="43" t="s">
        <v>143</v>
      </c>
      <c r="N38" s="43" t="s">
        <v>175</v>
      </c>
      <c r="O38" s="44" t="s">
        <v>167</v>
      </c>
    </row>
    <row r="39" spans="1:15" ht="39" customHeight="1">
      <c r="B39" s="21">
        <v>28</v>
      </c>
      <c r="C39" s="22" t="s">
        <v>19</v>
      </c>
      <c r="D39" s="23">
        <v>38</v>
      </c>
      <c r="E39" s="24" t="s">
        <v>112</v>
      </c>
      <c r="F39" s="21" t="s">
        <v>113</v>
      </c>
      <c r="G39" s="25" t="s">
        <v>114</v>
      </c>
      <c r="H39" s="25"/>
      <c r="I39" s="26" t="s">
        <v>29</v>
      </c>
      <c r="J39" s="58" t="s">
        <v>30</v>
      </c>
      <c r="K39" s="54" t="s">
        <v>31</v>
      </c>
      <c r="L39" s="50">
        <f>19.77*1.13</f>
        <v>22.340099999999996</v>
      </c>
      <c r="M39" s="43" t="s">
        <v>158</v>
      </c>
      <c r="N39" s="43" t="s">
        <v>154</v>
      </c>
      <c r="O39" s="43"/>
    </row>
    <row r="40" spans="1:15" ht="54.75" customHeight="1">
      <c r="B40" s="21">
        <v>29</v>
      </c>
      <c r="C40" s="22" t="s">
        <v>19</v>
      </c>
      <c r="D40" s="23" t="s">
        <v>20</v>
      </c>
      <c r="E40" s="24" t="s">
        <v>115</v>
      </c>
      <c r="F40" s="21" t="s">
        <v>116</v>
      </c>
      <c r="G40" s="25">
        <v>32004140</v>
      </c>
      <c r="H40" s="25" t="s">
        <v>163</v>
      </c>
      <c r="I40" s="26" t="s">
        <v>29</v>
      </c>
      <c r="J40" s="58" t="s">
        <v>30</v>
      </c>
      <c r="K40" s="54" t="s">
        <v>117</v>
      </c>
      <c r="L40" s="50">
        <f>16.8*1.13</f>
        <v>18.983999999999998</v>
      </c>
      <c r="M40" s="44" t="s">
        <v>150</v>
      </c>
      <c r="N40" s="43" t="s">
        <v>175</v>
      </c>
      <c r="O40" s="44" t="s">
        <v>167</v>
      </c>
    </row>
    <row r="41" spans="1:15" ht="39" customHeight="1">
      <c r="B41" s="21">
        <v>30</v>
      </c>
      <c r="C41" s="22" t="s">
        <v>19</v>
      </c>
      <c r="D41" s="23" t="s">
        <v>20</v>
      </c>
      <c r="E41" s="24" t="s">
        <v>118</v>
      </c>
      <c r="F41" s="21" t="s">
        <v>119</v>
      </c>
      <c r="G41" s="25" t="s">
        <v>120</v>
      </c>
      <c r="H41" s="25"/>
      <c r="I41" s="26" t="s">
        <v>29</v>
      </c>
      <c r="J41" s="58" t="s">
        <v>121</v>
      </c>
      <c r="K41" s="54" t="s">
        <v>26</v>
      </c>
      <c r="L41" s="50">
        <f>22.5*1.13</f>
        <v>25.424999999999997</v>
      </c>
      <c r="M41" s="43" t="s">
        <v>146</v>
      </c>
      <c r="N41" s="43" t="s">
        <v>154</v>
      </c>
      <c r="O41" s="44"/>
    </row>
    <row r="42" spans="1:15" ht="39" customHeight="1">
      <c r="B42" s="21">
        <v>31</v>
      </c>
      <c r="C42" s="22" t="s">
        <v>19</v>
      </c>
      <c r="D42" s="23" t="s">
        <v>20</v>
      </c>
      <c r="E42" s="24" t="s">
        <v>122</v>
      </c>
      <c r="F42" s="21" t="s">
        <v>123</v>
      </c>
      <c r="G42" s="25" t="s">
        <v>124</v>
      </c>
      <c r="H42" s="25"/>
      <c r="I42" s="26" t="s">
        <v>24</v>
      </c>
      <c r="J42" s="58" t="s">
        <v>65</v>
      </c>
      <c r="K42" s="54" t="s">
        <v>40</v>
      </c>
      <c r="L42" s="50">
        <f>17.3*1.13</f>
        <v>19.548999999999999</v>
      </c>
      <c r="M42" s="43" t="s">
        <v>141</v>
      </c>
      <c r="N42" s="43" t="s">
        <v>154</v>
      </c>
      <c r="O42" s="43"/>
    </row>
    <row r="43" spans="1:15" ht="39" customHeight="1">
      <c r="B43" s="21">
        <v>32</v>
      </c>
      <c r="C43" s="22" t="s">
        <v>19</v>
      </c>
      <c r="D43" s="23" t="s">
        <v>20</v>
      </c>
      <c r="E43" s="24" t="s">
        <v>125</v>
      </c>
      <c r="F43" s="21" t="s">
        <v>126</v>
      </c>
      <c r="G43" s="25" t="s">
        <v>127</v>
      </c>
      <c r="H43" s="25"/>
      <c r="I43" s="26" t="s">
        <v>24</v>
      </c>
      <c r="J43" s="58" t="s">
        <v>25</v>
      </c>
      <c r="K43" s="54" t="s">
        <v>31</v>
      </c>
      <c r="L43" s="50">
        <f>19.77*1.13</f>
        <v>22.340099999999996</v>
      </c>
      <c r="M43" s="44" t="s">
        <v>155</v>
      </c>
      <c r="N43" s="43" t="s">
        <v>154</v>
      </c>
      <c r="O43" s="43"/>
    </row>
    <row r="44" spans="1:15" ht="39" customHeight="1">
      <c r="B44" s="21">
        <v>33</v>
      </c>
      <c r="C44" s="22" t="s">
        <v>19</v>
      </c>
      <c r="D44" s="46" t="s">
        <v>20</v>
      </c>
      <c r="E44" s="24" t="s">
        <v>128</v>
      </c>
      <c r="F44" s="21" t="s">
        <v>129</v>
      </c>
      <c r="G44" s="25" t="s">
        <v>130</v>
      </c>
      <c r="H44" s="25" t="s">
        <v>162</v>
      </c>
      <c r="I44" s="26" t="s">
        <v>29</v>
      </c>
      <c r="J44" s="58" t="s">
        <v>30</v>
      </c>
      <c r="K44" s="54" t="s">
        <v>40</v>
      </c>
      <c r="L44" s="51">
        <f>17.3*1.13</f>
        <v>19.548999999999999</v>
      </c>
      <c r="M44" s="47" t="s">
        <v>143</v>
      </c>
      <c r="N44" s="43" t="s">
        <v>175</v>
      </c>
      <c r="O44" s="44" t="s">
        <v>167</v>
      </c>
    </row>
    <row r="45" spans="1:15" ht="39" customHeight="1">
      <c r="B45" s="23"/>
      <c r="C45" s="23"/>
      <c r="D45" s="23"/>
      <c r="E45" s="23"/>
      <c r="F45" s="45" t="s">
        <v>151</v>
      </c>
      <c r="G45" s="45" t="s">
        <v>152</v>
      </c>
      <c r="H45" s="45"/>
      <c r="I45" s="26" t="s">
        <v>24</v>
      </c>
      <c r="J45" s="58" t="s">
        <v>25</v>
      </c>
      <c r="K45" s="45"/>
      <c r="L45" s="52"/>
      <c r="M45" s="43" t="s">
        <v>143</v>
      </c>
      <c r="N45" s="43" t="s">
        <v>175</v>
      </c>
      <c r="O45" s="44" t="s">
        <v>167</v>
      </c>
    </row>
    <row r="46" spans="1:15" ht="39" customHeight="1">
      <c r="B46" s="56"/>
      <c r="C46" s="56"/>
      <c r="D46" s="56"/>
      <c r="E46" s="56"/>
      <c r="F46" s="45" t="s">
        <v>171</v>
      </c>
      <c r="G46" s="45" t="s">
        <v>173</v>
      </c>
      <c r="H46" s="45" t="s">
        <v>172</v>
      </c>
      <c r="I46" s="26" t="s">
        <v>29</v>
      </c>
      <c r="J46" s="58" t="s">
        <v>30</v>
      </c>
      <c r="K46" s="45"/>
      <c r="L46" s="53"/>
      <c r="M46" s="60" t="s">
        <v>143</v>
      </c>
      <c r="N46" s="43" t="s">
        <v>175</v>
      </c>
      <c r="O46" s="44" t="s">
        <v>167</v>
      </c>
    </row>
    <row r="47" spans="1:15" ht="39" customHeight="1">
      <c r="B47" s="49"/>
      <c r="C47" s="49"/>
      <c r="D47" s="49"/>
      <c r="E47" s="49"/>
      <c r="F47" s="57" t="s">
        <v>148</v>
      </c>
      <c r="G47" s="57" t="s">
        <v>149</v>
      </c>
      <c r="H47" s="57"/>
      <c r="I47" s="54" t="s">
        <v>24</v>
      </c>
      <c r="J47" s="59" t="s">
        <v>25</v>
      </c>
      <c r="K47" s="54" t="s">
        <v>117</v>
      </c>
      <c r="L47" s="53"/>
      <c r="M47" s="60" t="s">
        <v>143</v>
      </c>
      <c r="N47" s="43" t="s">
        <v>175</v>
      </c>
      <c r="O47" s="44" t="s">
        <v>167</v>
      </c>
    </row>
    <row r="48" spans="1:15" ht="22.5" customHeight="1" thickBot="1">
      <c r="A48" s="8"/>
      <c r="B48" s="67" t="s">
        <v>131</v>
      </c>
      <c r="C48" s="67"/>
      <c r="D48" s="67"/>
      <c r="E48" s="67"/>
      <c r="F48" s="67"/>
      <c r="G48" s="67"/>
      <c r="H48" s="67"/>
      <c r="I48" s="67"/>
      <c r="J48" s="67"/>
      <c r="K48" s="68"/>
      <c r="L48" s="48">
        <f>SUM(L12:L44)</f>
        <v>1148.0686999999994</v>
      </c>
    </row>
    <row r="49" spans="1:13" ht="22.5" customHeight="1">
      <c r="A49" s="8"/>
      <c r="B49" s="11"/>
      <c r="C49" s="11"/>
      <c r="D49" s="11"/>
      <c r="E49" s="11"/>
      <c r="F49" s="11"/>
      <c r="G49" s="11"/>
      <c r="H49" s="11"/>
      <c r="I49" s="11"/>
      <c r="J49" s="11"/>
      <c r="K49" s="11"/>
    </row>
    <row r="50" spans="1:13" ht="22.5" customHeight="1">
      <c r="A50" s="8"/>
      <c r="B50" s="11"/>
      <c r="C50" s="11"/>
      <c r="D50" s="11"/>
      <c r="E50" s="11"/>
      <c r="F50" s="11"/>
      <c r="G50" s="11"/>
      <c r="H50" s="11"/>
      <c r="I50" s="11"/>
      <c r="J50" s="11"/>
      <c r="K50" s="11"/>
    </row>
    <row r="51" spans="1:13" ht="22.5" customHeight="1" thickBot="1">
      <c r="A51" s="8"/>
      <c r="B51" s="11"/>
      <c r="C51" s="11"/>
      <c r="D51" s="11"/>
      <c r="E51" s="11"/>
      <c r="F51" s="11"/>
      <c r="G51" s="11"/>
      <c r="H51" s="11"/>
      <c r="I51" s="11"/>
      <c r="J51" s="11"/>
      <c r="K51" s="11"/>
    </row>
    <row r="52" spans="1:13" s="1" customFormat="1" ht="22.5" customHeight="1" thickBot="1">
      <c r="A52" s="8"/>
      <c r="B52" s="74">
        <v>1</v>
      </c>
      <c r="C52" s="77" t="s">
        <v>132</v>
      </c>
      <c r="D52" s="78"/>
      <c r="E52" s="78"/>
      <c r="F52" s="78"/>
      <c r="G52" s="78"/>
      <c r="H52" s="78"/>
      <c r="I52" s="78"/>
      <c r="J52" s="78"/>
      <c r="K52" s="78"/>
      <c r="L52" s="79"/>
    </row>
    <row r="53" spans="1:13" s="1" customFormat="1" ht="87.95" customHeight="1" thickBot="1">
      <c r="A53" s="8"/>
      <c r="B53" s="74"/>
      <c r="C53" s="80" t="s">
        <v>133</v>
      </c>
      <c r="D53" s="81"/>
      <c r="E53" s="81"/>
      <c r="F53" s="81"/>
      <c r="G53" s="81"/>
      <c r="H53" s="81"/>
      <c r="I53" s="81"/>
      <c r="J53" s="81"/>
      <c r="K53" s="81"/>
      <c r="L53" s="82"/>
    </row>
    <row r="54" spans="1:13" ht="22.5" customHeight="1" thickBot="1">
      <c r="A54" s="8"/>
      <c r="B54" s="75">
        <v>2</v>
      </c>
      <c r="C54" s="83" t="s">
        <v>134</v>
      </c>
      <c r="D54" s="84"/>
      <c r="E54" s="84"/>
      <c r="F54" s="84"/>
      <c r="G54" s="84"/>
      <c r="H54" s="84"/>
      <c r="I54" s="84"/>
      <c r="J54" s="84"/>
      <c r="K54" s="84"/>
      <c r="L54" s="85"/>
    </row>
    <row r="55" spans="1:13" ht="22.5" customHeight="1" thickBot="1">
      <c r="A55" s="8"/>
      <c r="B55" s="75"/>
      <c r="C55" s="69" t="s">
        <v>135</v>
      </c>
      <c r="D55" s="70"/>
      <c r="E55" s="70"/>
      <c r="F55" s="70"/>
      <c r="G55" s="70"/>
      <c r="H55" s="70"/>
      <c r="I55" s="70"/>
      <c r="J55" s="70"/>
      <c r="K55" s="70"/>
      <c r="L55" s="86"/>
    </row>
    <row r="56" spans="1:13" ht="22.5" customHeight="1" thickBot="1">
      <c r="A56" s="8"/>
      <c r="B56" s="75"/>
      <c r="C56" s="69" t="s">
        <v>136</v>
      </c>
      <c r="D56" s="70"/>
      <c r="E56" s="70"/>
      <c r="F56" s="70"/>
      <c r="G56" s="70"/>
      <c r="H56" s="70"/>
      <c r="I56" s="70"/>
      <c r="J56" s="70"/>
      <c r="K56" s="70"/>
      <c r="L56" s="86"/>
    </row>
    <row r="57" spans="1:13" ht="22.5" customHeight="1" thickBot="1">
      <c r="A57" s="8"/>
      <c r="B57" s="75"/>
      <c r="C57" s="69" t="s">
        <v>137</v>
      </c>
      <c r="D57" s="70"/>
      <c r="E57" s="70"/>
      <c r="F57" s="70"/>
      <c r="G57" s="70"/>
      <c r="H57" s="70"/>
      <c r="I57" s="70"/>
      <c r="J57" s="70"/>
      <c r="K57" s="70"/>
      <c r="L57" s="71"/>
    </row>
    <row r="58" spans="1:13" ht="22.5" customHeight="1" thickBot="1">
      <c r="A58" s="8"/>
      <c r="B58" s="76"/>
      <c r="C58" s="27" t="s">
        <v>138</v>
      </c>
      <c r="D58" s="28"/>
      <c r="E58" s="29"/>
      <c r="F58" s="30"/>
      <c r="G58" s="31"/>
      <c r="H58" s="31"/>
      <c r="I58" s="29"/>
      <c r="J58" s="29"/>
      <c r="K58" s="38"/>
      <c r="L58" s="39"/>
      <c r="M58" s="40"/>
    </row>
    <row r="59" spans="1:13">
      <c r="A59" s="8"/>
      <c r="B59" s="32"/>
      <c r="C59" s="33"/>
      <c r="D59" s="33"/>
      <c r="E59" s="33"/>
      <c r="F59" s="34"/>
      <c r="G59" s="35"/>
      <c r="H59" s="35"/>
      <c r="I59" s="33"/>
      <c r="J59" s="33"/>
      <c r="K59" s="41"/>
    </row>
    <row r="60" spans="1:13" ht="14.25" customHeight="1">
      <c r="A60" s="8"/>
      <c r="B60" s="72" t="s">
        <v>139</v>
      </c>
      <c r="C60" s="72"/>
      <c r="D60" s="72"/>
      <c r="E60" s="72"/>
      <c r="F60" s="72"/>
      <c r="G60" s="72"/>
      <c r="H60" s="72"/>
      <c r="I60" s="72"/>
      <c r="J60" s="72"/>
      <c r="K60" s="72"/>
      <c r="L60" s="72"/>
    </row>
    <row r="61" spans="1:13" ht="14.25" customHeight="1">
      <c r="A61" s="8"/>
      <c r="B61" s="73" t="s">
        <v>140</v>
      </c>
      <c r="C61" s="73"/>
      <c r="D61" s="73"/>
      <c r="E61" s="73"/>
      <c r="F61" s="73"/>
      <c r="G61" s="73"/>
      <c r="H61" s="73"/>
      <c r="I61" s="73"/>
      <c r="J61" s="73"/>
      <c r="K61" s="73"/>
      <c r="L61" s="73"/>
    </row>
  </sheetData>
  <autoFilter ref="C11:O48" xr:uid="{00000000-0001-0000-0000-000000000000}"/>
  <mergeCells count="20">
    <mergeCell ref="C57:L57"/>
    <mergeCell ref="B60:L60"/>
    <mergeCell ref="B61:L61"/>
    <mergeCell ref="B52:B53"/>
    <mergeCell ref="B54:B58"/>
    <mergeCell ref="C52:L52"/>
    <mergeCell ref="C53:L53"/>
    <mergeCell ref="C54:L54"/>
    <mergeCell ref="C55:L55"/>
    <mergeCell ref="C56:L56"/>
    <mergeCell ref="B8:C8"/>
    <mergeCell ref="D8:E8"/>
    <mergeCell ref="B9:C9"/>
    <mergeCell ref="D9:E9"/>
    <mergeCell ref="B48:K48"/>
    <mergeCell ref="B4:L4"/>
    <mergeCell ref="B6:C6"/>
    <mergeCell ref="D6:E6"/>
    <mergeCell ref="B7:C7"/>
    <mergeCell ref="D7:E7"/>
  </mergeCells>
  <conditionalFormatting sqref="F47:H47">
    <cfRule type="expression" dxfId="0" priority="1">
      <formula>MOD(ROW(),2)&gt;0</formula>
    </cfRule>
  </conditionalFormatting>
  <pageMargins left="0" right="0" top="0" bottom="0" header="0.31496062992125984" footer="0"/>
  <pageSetup paperSize="9" scale="4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 Customer</vt:lpstr>
      <vt:lpstr>'To Customer'!Print_Area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</dc:creator>
  <cp:lastModifiedBy>LEADER-SXBH</cp:lastModifiedBy>
  <cp:lastPrinted>2025-02-21T06:05:26Z</cp:lastPrinted>
  <dcterms:created xsi:type="dcterms:W3CDTF">2015-06-05T18:17:00Z</dcterms:created>
  <dcterms:modified xsi:type="dcterms:W3CDTF">2025-09-24T08:10:32Z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EF41040DA542405E8E775B367966807E</vt:lpwstr>
  </property>
  <property fmtid="{D5CDD505-2E9C-101B-9397-08002B2CF9AE}" pid="3" name="KSOProductBuildVer">
    <vt:lpwstr>2052-12.1.0.19770</vt:lpwstr>
  </property>
</Properties>
</file>