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00BA376B-B06B-4FCD-B865-CF5609AC6A9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<sst xmlns="http://schemas.openxmlformats.org/spreadsheetml/2006/main" count="114" uniqueCount="81">
  <si>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</si>
  <si>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</si>
  <si>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</si>
  <si>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</si>
  <si>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</si>
  <si>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</si>
  <si>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</si>
  <si>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</si>
  <si>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</si>
  <si>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</si>
  <si>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</si>
  <si>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</si>
  <si>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</si>
  <si>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</si>
  <si>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</si>
  <si>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</si>
  <si>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</si>
  <si>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</si>
  <si>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</si>
  <si>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</si>
  <si>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</si>
  <si>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</si>
  <si>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</si>
  <si>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</si>
  <si>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</si>
  <si>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</si>
  <si>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</si>
  <si>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</si>
  <si>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</si>
  <si>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</si>
  <si>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</si>
  <si>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</si>
  <si>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</si>
  <si>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</si>
  <si>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</si>
  <si>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</si>
  <si>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</si>
  <si>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</si>
  <si>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</si>
  <si>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</si>
  <si>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</si>
  <si>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</si>
  <si>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</si>
  <si>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</si>
  <si>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</si>
  <si>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</si>
  <si>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</si>
  <si>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</si>
  <si>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</si>
  <si>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</si>
  <si>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</si>
  <si>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</si>
  <si>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</si>
  <si>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</si>
  <si>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</si>
  <si>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</si>
  <si>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Thị Hoa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</si>
  <si>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</si>
  <si>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</si>
  <si>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</si>
  <si>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</si>
  <si>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</si>
  <si>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</si>
  <si>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</si>
  <si>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</si>
  <si>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</si>
  <si>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</si>
  <si>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</si>
  <si>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</si>
  <si>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Hà Nội, Ngày 29 Tháng 06 Năm 2024</t>
  </si>
  <si>
    <t>Nguyễn Tuấn Đạt</t>
  </si>
  <si>
    <t>Trần Văn Hậu</t>
  </si>
  <si>
    <t>Lô 1-2024</t>
  </si>
  <si>
    <t>TG102LE-4G URG</t>
  </si>
  <si>
    <t>HUB</t>
  </si>
  <si>
    <t>RFID DEMO</t>
  </si>
  <si>
    <t xml:space="preserve">        KT KHO</t>
  </si>
  <si>
    <t>PHIẾU XÁC NHẬN TỒN SẢN XUẤT THÁNG 7</t>
  </si>
  <si>
    <t>BẢNG TÍNH CHIẾT KHẤU THÁNG 07 NĂM 2024</t>
  </si>
  <si>
    <t>Hà Nội, Ngày 31 Tháng 07 Năm 2024</t>
  </si>
  <si>
    <t>THÁNG 07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</si>
</sst>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2" zoomScaleNormal="100" workbookViewId="0">
      <selection activeCell="C35" sqref="C34:C35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78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31 Tháng 07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60</v>
      </c>
      <c r="C11" s="5">
        <v>1000</v>
      </c>
      <c r="D11" s="16">
        <v>6000</v>
      </c>
      <c r="E11" s="19">
        <f t="shared" ref="E11:E14" si="0">C11*D11</f>
        <v>6000000</v>
      </c>
      <c r="F11" s="5" t="s">
        <v>65</v>
      </c>
    </row>
    <row r="12" spans="1:6" x14ac:dyDescent="0.25">
      <c r="A12" s="5">
        <v>2</v>
      </c>
      <c r="B12" s="5" t="s">
        <v>62</v>
      </c>
      <c r="C12" s="5">
        <v>0</v>
      </c>
      <c r="D12" s="16">
        <v>6000</v>
      </c>
      <c r="E12" s="19">
        <f t="shared" si="0"/>
        <v>0</v>
      </c>
      <c r="F12" s="5" t="s">
        <v>64</v>
      </c>
    </row>
    <row r="13" spans="1:6" x14ac:dyDescent="0.25">
      <c r="A13" s="5">
        <v>3</v>
      </c>
      <c r="B13" s="5" t="s">
        <v>68</v>
      </c>
      <c r="C13" s="5">
        <v>300</v>
      </c>
      <c r="D13" s="16">
        <v>6000</v>
      </c>
      <c r="E13" s="19">
        <f t="shared" si="0"/>
        <v>1800000</v>
      </c>
      <c r="F13" s="5" t="s">
        <v>67</v>
      </c>
    </row>
    <row r="14" spans="1:6" x14ac:dyDescent="0.25">
      <c r="A14" s="5">
        <v>4</v>
      </c>
      <c r="B14" s="5" t="s">
        <v>74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88" t="s">
        <v>8</v>
      </c>
      <c r="B15" s="89"/>
      <c r="C15" s="47">
        <f>SUM(C11:C14)</f>
        <v>1300</v>
      </c>
      <c r="D15" s="13"/>
      <c r="E15" s="5"/>
      <c r="F15" s="4"/>
    </row>
    <row r="16" spans="1:6" x14ac:dyDescent="0.25">
      <c r="A16" s="90" t="s">
        <v>9</v>
      </c>
      <c r="B16" s="90"/>
      <c r="C16" s="90"/>
      <c r="D16" s="90"/>
      <c r="E16" s="73">
        <f>SUM(E11:E14)</f>
        <v>7800000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91" t="s">
        <v>29</v>
      </c>
      <c r="B19" s="91"/>
      <c r="C19" s="91" t="s">
        <v>27</v>
      </c>
      <c r="D19" s="91"/>
      <c r="E19" s="68" t="s">
        <v>59</v>
      </c>
      <c r="F19" s="39" t="s">
        <v>26</v>
      </c>
    </row>
    <row r="20" spans="1:6" x14ac:dyDescent="0.25">
      <c r="A20" s="92" t="s">
        <v>30</v>
      </c>
      <c r="B20" s="92"/>
      <c r="C20" s="92" t="s">
        <v>30</v>
      </c>
      <c r="D20" s="92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91" t="s">
        <v>57</v>
      </c>
      <c r="B25" s="91"/>
      <c r="C25" s="91" t="s">
        <v>28</v>
      </c>
      <c r="D25" s="91"/>
      <c r="E25" s="68" t="s">
        <v>58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5:B15"/>
    <mergeCell ref="A16:D16"/>
    <mergeCell ref="A19:B19"/>
    <mergeCell ref="A25:B25"/>
    <mergeCell ref="C19:D19"/>
    <mergeCell ref="C25:D25"/>
    <mergeCell ref="A20:B20"/>
    <mergeCell ref="C20:D20"/>
    <mergeCell ref="A1:B3"/>
    <mergeCell ref="C3:F3"/>
    <mergeCell ref="C2:F2"/>
    <mergeCell ref="C1:F1"/>
    <mergeCell ref="A7:E7"/>
    <mergeCell ref="E5:F5"/>
    <mergeCell ref="A4:F4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4" zoomScaleNormal="100" workbookViewId="0">
      <selection activeCell="I23" sqref="I2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80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79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7800000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2052631.5789473683</v>
      </c>
      <c r="F15" s="16">
        <v>0</v>
      </c>
      <c r="G15" s="16">
        <v>0</v>
      </c>
      <c r="H15" s="16">
        <f>((E15-F15)+($F$21/10))-G15</f>
        <v>2052631.5789473683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1642105.2631578948</v>
      </c>
      <c r="F16" s="16">
        <v>0</v>
      </c>
      <c r="G16" s="16">
        <v>0</v>
      </c>
      <c r="H16" s="16">
        <f>((E16-F16)+($F$21/10))-G16</f>
        <v>1642105.2631578948</v>
      </c>
    </row>
    <row r="17" spans="1:10" ht="16.5" customHeight="1" x14ac:dyDescent="0.25">
      <c r="A17" s="5">
        <v>3</v>
      </c>
      <c r="B17" s="4" t="s">
        <v>70</v>
      </c>
      <c r="C17" s="32">
        <v>0</v>
      </c>
      <c r="D17" s="36">
        <v>100</v>
      </c>
      <c r="E17" s="19">
        <f>($C$9*D17)/$D$19</f>
        <v>2052631.5789473683</v>
      </c>
      <c r="F17" s="16">
        <v>0</v>
      </c>
      <c r="G17" s="16">
        <v>0</v>
      </c>
      <c r="H17" s="16">
        <f>((E17-F17)+($F$21/10))-G17</f>
        <v>2052631.5789473683</v>
      </c>
    </row>
    <row r="18" spans="1:10" ht="17.25" customHeight="1" x14ac:dyDescent="0.25">
      <c r="A18" s="5">
        <v>4</v>
      </c>
      <c r="B18" s="3" t="s">
        <v>71</v>
      </c>
      <c r="C18" s="32">
        <v>0</v>
      </c>
      <c r="D18" s="36">
        <v>100</v>
      </c>
      <c r="E18" s="19">
        <f>($C$9*D18)/$D$19</f>
        <v>2052631.5789473683</v>
      </c>
      <c r="F18" s="16">
        <v>0</v>
      </c>
      <c r="G18" s="16">
        <v>0</v>
      </c>
      <c r="H18" s="16">
        <f>((E18-F18)+($F$21/10))-G18</f>
        <v>2052631.5789473683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7799999.9999999991</v>
      </c>
      <c r="F21" s="21">
        <f>SUM(F15:F20)</f>
        <v>0</v>
      </c>
      <c r="G21" s="21">
        <f>SUM(G15:G18)</f>
        <v>0</v>
      </c>
      <c r="H21" s="21">
        <f>SUM(H15:H20)</f>
        <v>7799999.9999999991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59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57</v>
      </c>
      <c r="B30" s="91"/>
      <c r="C30" s="31" t="s">
        <v>28</v>
      </c>
      <c r="D30" s="31"/>
      <c r="E30" s="38" t="s">
        <v>58</v>
      </c>
      <c r="F30" s="38"/>
      <c r="G30" s="107" t="s">
        <v>6</v>
      </c>
      <c r="H30" s="107"/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view="pageBreakPreview" zoomScaleNormal="100" zoomScaleSheetLayoutView="100" workbookViewId="0">
      <selection activeCell="F13" sqref="F13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77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69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66</v>
      </c>
      <c r="C10" s="61">
        <v>3000</v>
      </c>
      <c r="D10" s="61">
        <v>1818</v>
      </c>
      <c r="E10" s="61">
        <v>950</v>
      </c>
      <c r="F10" s="62">
        <f>D10-E10</f>
        <v>868</v>
      </c>
      <c r="G10" s="137" t="s">
        <v>72</v>
      </c>
      <c r="H10" s="138"/>
      <c r="I10" s="139"/>
    </row>
    <row r="11" spans="1:9" ht="15.75" x14ac:dyDescent="0.25">
      <c r="A11" s="59">
        <v>2</v>
      </c>
      <c r="B11" s="60" t="s">
        <v>66</v>
      </c>
      <c r="C11" s="61">
        <v>2000</v>
      </c>
      <c r="D11" s="61">
        <v>63</v>
      </c>
      <c r="E11" s="61">
        <v>0</v>
      </c>
      <c r="F11" s="62">
        <f>D11-E11</f>
        <v>63</v>
      </c>
      <c r="G11" s="137" t="s">
        <v>65</v>
      </c>
      <c r="H11" s="138"/>
      <c r="I11" s="139"/>
    </row>
    <row r="12" spans="1:9" ht="15.75" x14ac:dyDescent="0.25">
      <c r="A12" s="59">
        <v>3</v>
      </c>
      <c r="B12" s="60" t="s">
        <v>62</v>
      </c>
      <c r="C12" s="61">
        <v>1000</v>
      </c>
      <c r="D12" s="61">
        <v>18</v>
      </c>
      <c r="E12" s="61">
        <v>0</v>
      </c>
      <c r="F12" s="62">
        <f>D12-E12</f>
        <v>18</v>
      </c>
      <c r="G12" s="137" t="s">
        <v>64</v>
      </c>
      <c r="H12" s="138"/>
      <c r="I12" s="139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37" t="s">
        <v>51</v>
      </c>
      <c r="H13" s="138"/>
      <c r="I13" s="139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61</v>
      </c>
      <c r="H14" s="138"/>
      <c r="I14" s="139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63</v>
      </c>
      <c r="H15" s="138"/>
      <c r="I15" s="139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37" t="s">
        <v>61</v>
      </c>
      <c r="H16" s="138"/>
      <c r="I16" s="139"/>
    </row>
    <row r="17" spans="1:9" ht="15.75" x14ac:dyDescent="0.25">
      <c r="A17" s="59">
        <v>8</v>
      </c>
      <c r="B17" s="63" t="s">
        <v>75</v>
      </c>
      <c r="C17" s="61">
        <v>30</v>
      </c>
      <c r="D17" s="61">
        <v>3</v>
      </c>
      <c r="E17" s="61">
        <v>0</v>
      </c>
      <c r="F17" s="62">
        <v>3</v>
      </c>
      <c r="G17" s="137" t="s">
        <v>61</v>
      </c>
      <c r="H17" s="138"/>
      <c r="I17" s="139"/>
    </row>
    <row r="18" spans="1:9" ht="15.75" x14ac:dyDescent="0.25">
      <c r="A18" s="59">
        <v>9</v>
      </c>
      <c r="B18" s="63" t="s">
        <v>73</v>
      </c>
      <c r="C18" s="61"/>
      <c r="D18" s="61"/>
      <c r="E18" s="61">
        <v>43</v>
      </c>
      <c r="F18" s="62"/>
      <c r="G18" s="137"/>
      <c r="H18" s="138"/>
      <c r="I18" s="139"/>
    </row>
    <row r="19" spans="1:9" ht="15.75" x14ac:dyDescent="0.25">
      <c r="A19" s="140" t="s">
        <v>54</v>
      </c>
      <c r="B19" s="141"/>
      <c r="C19" s="64">
        <f>SUM(C11:C18)</f>
        <v>3760</v>
      </c>
      <c r="D19" s="64">
        <f>SUM(D10:D18)</f>
        <v>2156</v>
      </c>
      <c r="E19" s="64">
        <f>SUM(E10:E18)</f>
        <v>993</v>
      </c>
      <c r="F19" s="64">
        <f>SUM(F10:F18)</f>
        <v>1206</v>
      </c>
      <c r="G19" s="142"/>
      <c r="H19" s="143"/>
      <c r="I19" s="144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33" t="s">
        <v>27</v>
      </c>
      <c r="B21" s="133"/>
      <c r="C21" s="133"/>
      <c r="D21" s="136" t="s">
        <v>76</v>
      </c>
      <c r="E21" s="136"/>
      <c r="F21" s="136" t="s">
        <v>59</v>
      </c>
      <c r="G21" s="136"/>
      <c r="H21" s="133" t="s">
        <v>55</v>
      </c>
      <c r="I21" s="133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34"/>
      <c r="B24" s="134"/>
      <c r="C24" s="134"/>
      <c r="D24" s="71"/>
      <c r="E24" s="134"/>
      <c r="F24" s="134"/>
      <c r="G24" s="65"/>
      <c r="H24" s="134"/>
      <c r="I24" s="134"/>
    </row>
    <row r="25" spans="1:9" ht="15.75" x14ac:dyDescent="0.25">
      <c r="A25" s="135"/>
      <c r="B25" s="135"/>
      <c r="C25" s="135"/>
      <c r="D25" s="67"/>
      <c r="E25" s="67"/>
      <c r="F25" s="69"/>
      <c r="G25" s="69"/>
      <c r="H25" s="135"/>
      <c r="I25" s="135"/>
    </row>
    <row r="26" spans="1:9" ht="15.75" x14ac:dyDescent="0.25">
      <c r="A26" s="135" t="s">
        <v>28</v>
      </c>
      <c r="B26" s="135"/>
      <c r="C26" s="135"/>
      <c r="D26" s="69" t="s">
        <v>56</v>
      </c>
      <c r="E26" s="67"/>
      <c r="F26" s="69" t="s">
        <v>58</v>
      </c>
      <c r="G26" s="69"/>
      <c r="H26" s="135" t="s">
        <v>6</v>
      </c>
      <c r="I26" s="135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32"/>
      <c r="B28" s="132"/>
      <c r="C28" s="132"/>
      <c r="D28" s="70"/>
      <c r="E28" s="56"/>
      <c r="F28" s="56"/>
      <c r="G28" s="132"/>
      <c r="H28" s="132"/>
      <c r="I28" s="132"/>
    </row>
  </sheetData>
  <mergeCells count="34"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2024-07-11T03:06:42Z</dcterms:modified>
</cp:coreProperties>
</file>