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2.XuLyBH\"/>
    </mc:Choice>
  </mc:AlternateContent>
  <bookViews>
    <workbookView xWindow="0" yWindow="0" windowWidth="28800" windowHeight="12330" activeTab="1"/>
  </bookViews>
  <sheets>
    <sheet name="TG102SE" sheetId="30" r:id="rId1"/>
    <sheet name="NQ899" sheetId="31" r:id="rId2"/>
    <sheet name="TG102V" sheetId="32" r:id="rId3"/>
    <sheet name="TongHopThang" sheetId="22" r:id="rId4"/>
  </sheets>
  <definedNames>
    <definedName name="_xlnm._FilterDatabase" localSheetId="0" hidden="1">TG102SE!$S$1:$S$105</definedName>
    <definedName name="_xlnm._FilterDatabase" localSheetId="3" hidden="1">TongHopThang!$S$1:$S$105</definedName>
    <definedName name="_xlnm.Criteria" localSheetId="0">TG102SE!$S$4:$S$51</definedName>
    <definedName name="_xlnm.Criteria" localSheetId="3">TongHopThang!$S$4:$S$51</definedName>
  </definedNames>
  <calcPr calcId="162913"/>
</workbook>
</file>

<file path=xl/calcChain.xml><?xml version="1.0" encoding="utf-8"?>
<calcChain xmlns="http://schemas.openxmlformats.org/spreadsheetml/2006/main">
  <c r="V67" i="32" l="1"/>
  <c r="W62" i="32"/>
  <c r="W61" i="32"/>
  <c r="W55" i="32"/>
  <c r="W54" i="32"/>
  <c r="W53" i="32"/>
  <c r="W52" i="32"/>
  <c r="W51" i="32"/>
  <c r="W50" i="32"/>
  <c r="W49" i="32"/>
  <c r="W48" i="32"/>
  <c r="W47" i="32"/>
  <c r="W46" i="32"/>
  <c r="W45" i="32"/>
  <c r="W41" i="32"/>
  <c r="W40" i="32"/>
  <c r="W36" i="32"/>
  <c r="W35" i="32"/>
  <c r="W34" i="32"/>
  <c r="W33" i="32"/>
  <c r="W32" i="32"/>
  <c r="W31" i="32"/>
  <c r="W30" i="32"/>
  <c r="W29" i="32"/>
  <c r="W28" i="32"/>
  <c r="W27" i="32"/>
  <c r="W26" i="32"/>
  <c r="W37" i="32" s="1"/>
  <c r="W22" i="32"/>
  <c r="W21" i="32"/>
  <c r="W20" i="32"/>
  <c r="V67" i="3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37" i="31" s="1"/>
  <c r="W22" i="31"/>
  <c r="W21" i="31"/>
  <c r="W20" i="31"/>
  <c r="W56" i="32" l="1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<sst xmlns="http://schemas.openxmlformats.org/spreadsheetml/2006/main" count="369" uniqueCount="91">
  <si>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</si>
  <si>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</si>
  <si>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</si>
  <si>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</si>
  <si>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</si>
  <si>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</si>
  <si>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</si>
  <si>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</si>
  <si>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</si>
  <si>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</si>
  <si>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</si>
  <si>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</si>
  <si>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</si>
  <si>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</si>
  <si>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</si>
  <si>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</si>
  <si>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</si>
  <si>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</si>
  <si>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</si>
  <si>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</si>
  <si>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</si>
  <si>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</si>
  <si>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</si>
  <si>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</si>
  <si>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</si>
  <si>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</si>
  <si>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</si>
  <si>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</si>
  <si>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</si>
  <si>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</si>
  <si>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</si>
  <si>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</si>
  <si>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</si>
  <si>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</si>
  <si>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</si>
  <si>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</si>
  <si>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</si>
  <si>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</si>
  <si>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</si>
  <si>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</si>
  <si>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</si>
  <si>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</si>
  <si>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</si>
  <si>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</si>
  <si>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</si>
  <si>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</si>
  <si>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</si>
  <si>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</si>
  <si>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</si>
  <si>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</si>
  <si>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</si>
  <si>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</si>
  <si>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</si>
  <si>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</si>
  <si>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</si>
  <si>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</si>
  <si>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</si>
  <si>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</si>
  <si>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</si>
  <si>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</si>
  <si>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</si>
  <si>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</si>
  <si>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</si>
  <si>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</si>
  <si>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</si>
  <si>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</si>
  <si>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</si>
  <si>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Nhật Quang</t>
  </si>
  <si>
    <t>XỬ LÝ THIẾT BỊ BẢO HÀNH THÁNG 11 NĂM 2020</t>
  </si>
  <si>
    <t>02/11/2020</t>
  </si>
  <si>
    <t>NQ899</t>
  </si>
  <si>
    <t>SIM</t>
  </si>
  <si>
    <t>Chập MCU, Thiết bị bung via ko sửa</t>
  </si>
  <si>
    <t>Chập MCU, Bung Via</t>
  </si>
  <si>
    <t xml:space="preserve">  </t>
  </si>
  <si>
    <t>SE.4.00.---06.200630</t>
  </si>
  <si>
    <t>Nạp lại FW cho Thiết bị</t>
  </si>
  <si>
    <t>BT</t>
  </si>
  <si>
    <t>Tuấn</t>
  </si>
  <si>
    <t>Hỏng DIODE, nổ cầu chì</t>
  </si>
  <si>
    <t>Thay DIODE và cầu chì</t>
  </si>
  <si>
    <t>112.078.011.007,13368</t>
  </si>
  <si>
    <t>04/11/2020</t>
  </si>
  <si>
    <t>NQ.2.00.00002.180728</t>
  </si>
  <si>
    <t>05/11/2020</t>
  </si>
  <si>
    <t xml:space="preserve"> </t>
  </si>
  <si>
    <t>125.212.203.114,16767</t>
  </si>
  <si>
    <t>NQ.2.00.00001.180130</t>
  </si>
  <si>
    <t>IP PORT mới 112.078.011.007,13368</t>
  </si>
  <si>
    <t>Mở khóa chuyển trang,Nạp lại FW cho Thiết bị</t>
  </si>
  <si>
    <t>Mở khóa chuyển trang cho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</si>
</sst>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M6" sqref="M6:M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3" t="s">
        <v>68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4" t="s">
        <v>65</v>
      </c>
      <c r="B2" s="75"/>
      <c r="C2" s="75"/>
      <c r="D2" s="75"/>
      <c r="E2" s="76" t="s">
        <v>67</v>
      </c>
      <c r="F2" s="7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7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9" t="s">
        <v>42</v>
      </c>
      <c r="N4" s="79" t="s">
        <v>10</v>
      </c>
      <c r="O4" s="78" t="s">
        <v>8</v>
      </c>
      <c r="P4" s="87" t="s">
        <v>14</v>
      </c>
      <c r="Q4" s="78" t="s">
        <v>39</v>
      </c>
      <c r="R4" s="78" t="s">
        <v>61</v>
      </c>
      <c r="S4" s="88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7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8"/>
      <c r="K5" s="58" t="s">
        <v>12</v>
      </c>
      <c r="L5" s="58" t="s">
        <v>13</v>
      </c>
      <c r="M5" s="80"/>
      <c r="N5" s="80"/>
      <c r="O5" s="78"/>
      <c r="P5" s="87"/>
      <c r="Q5" s="78"/>
      <c r="R5" s="78"/>
      <c r="S5" s="89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70" t="s">
        <v>69</v>
      </c>
      <c r="C6" s="70" t="s">
        <v>82</v>
      </c>
      <c r="D6" s="65" t="s">
        <v>47</v>
      </c>
      <c r="E6" s="71">
        <v>862631034804210</v>
      </c>
      <c r="F6" s="65"/>
      <c r="G6" s="51" t="s">
        <v>66</v>
      </c>
      <c r="H6" s="65"/>
      <c r="I6" s="60" t="s">
        <v>81</v>
      </c>
      <c r="J6" s="53"/>
      <c r="K6" s="53"/>
      <c r="L6" s="56" t="s">
        <v>75</v>
      </c>
      <c r="M6" s="53" t="s">
        <v>76</v>
      </c>
      <c r="N6" s="3"/>
      <c r="O6" s="53" t="s">
        <v>77</v>
      </c>
      <c r="P6" s="53" t="s">
        <v>78</v>
      </c>
      <c r="Q6" s="3" t="s">
        <v>19</v>
      </c>
      <c r="R6" s="56" t="s">
        <v>24</v>
      </c>
      <c r="S6" s="4"/>
      <c r="T6" s="28"/>
      <c r="U6" s="64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70" t="s">
        <v>69</v>
      </c>
      <c r="C7" s="70" t="s">
        <v>82</v>
      </c>
      <c r="D7" s="65" t="s">
        <v>47</v>
      </c>
      <c r="E7" s="72">
        <v>861694030933277</v>
      </c>
      <c r="F7" s="65"/>
      <c r="G7" s="51" t="s">
        <v>66</v>
      </c>
      <c r="H7" s="51"/>
      <c r="I7" s="53" t="s">
        <v>81</v>
      </c>
      <c r="J7" s="53" t="s">
        <v>79</v>
      </c>
      <c r="K7" s="1"/>
      <c r="L7" s="53" t="s">
        <v>75</v>
      </c>
      <c r="M7" s="53" t="s">
        <v>80</v>
      </c>
      <c r="N7" s="3"/>
      <c r="O7" s="53" t="s">
        <v>77</v>
      </c>
      <c r="P7" s="53" t="s">
        <v>78</v>
      </c>
      <c r="Q7" s="3" t="s">
        <v>18</v>
      </c>
      <c r="R7" s="56" t="s">
        <v>31</v>
      </c>
      <c r="S7" s="4"/>
      <c r="T7" s="28"/>
      <c r="U7" s="64"/>
      <c r="V7" s="8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4"/>
      <c r="V8" s="8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4"/>
      <c r="U9" s="64"/>
      <c r="V9" s="8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4"/>
      <c r="U10" s="64"/>
      <c r="V10" s="8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8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8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8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8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8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2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J26" sqref="J26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5.140625" style="22" customWidth="1"/>
    <col min="8" max="8" width="48.7109375" style="22" customWidth="1"/>
    <col min="9" max="9" width="33.140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3" t="s">
        <v>68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4" t="s">
        <v>65</v>
      </c>
      <c r="B2" s="75"/>
      <c r="C2" s="75"/>
      <c r="D2" s="75"/>
      <c r="E2" s="76" t="s">
        <v>67</v>
      </c>
      <c r="F2" s="7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7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9" t="s">
        <v>42</v>
      </c>
      <c r="N4" s="79" t="s">
        <v>10</v>
      </c>
      <c r="O4" s="78" t="s">
        <v>8</v>
      </c>
      <c r="P4" s="87" t="s">
        <v>14</v>
      </c>
      <c r="Q4" s="78" t="s">
        <v>39</v>
      </c>
      <c r="R4" s="78" t="s">
        <v>61</v>
      </c>
      <c r="S4" s="88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7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8"/>
      <c r="K5" s="58" t="s">
        <v>12</v>
      </c>
      <c r="L5" s="58" t="s">
        <v>13</v>
      </c>
      <c r="M5" s="80"/>
      <c r="N5" s="80"/>
      <c r="O5" s="78"/>
      <c r="P5" s="87"/>
      <c r="Q5" s="78"/>
      <c r="R5" s="78"/>
      <c r="S5" s="89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70" t="s">
        <v>69</v>
      </c>
      <c r="C6" s="70" t="s">
        <v>82</v>
      </c>
      <c r="D6" s="65" t="s">
        <v>70</v>
      </c>
      <c r="E6" s="71">
        <v>866104028750985</v>
      </c>
      <c r="F6" s="51"/>
      <c r="G6" s="51" t="s">
        <v>66</v>
      </c>
      <c r="H6" s="65"/>
      <c r="I6" s="60" t="s">
        <v>81</v>
      </c>
      <c r="J6" s="53"/>
      <c r="K6" s="53"/>
      <c r="L6" s="56" t="s">
        <v>83</v>
      </c>
      <c r="M6" s="53" t="s">
        <v>76</v>
      </c>
      <c r="N6" s="3"/>
      <c r="O6" s="53" t="s">
        <v>77</v>
      </c>
      <c r="P6" s="53" t="s">
        <v>78</v>
      </c>
      <c r="Q6" s="3" t="s">
        <v>19</v>
      </c>
      <c r="R6" s="56" t="s">
        <v>24</v>
      </c>
      <c r="S6" s="4"/>
      <c r="T6" s="28"/>
      <c r="U6" s="68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 t="s">
        <v>84</v>
      </c>
      <c r="C7" s="50"/>
      <c r="D7" s="65" t="s">
        <v>70</v>
      </c>
      <c r="E7" s="52">
        <v>866104028885278</v>
      </c>
      <c r="F7" s="65"/>
      <c r="G7" s="51" t="s">
        <v>66</v>
      </c>
      <c r="H7" s="51" t="s">
        <v>88</v>
      </c>
      <c r="I7" s="53" t="s">
        <v>86</v>
      </c>
      <c r="J7" s="53"/>
      <c r="K7" s="1" t="s">
        <v>87</v>
      </c>
      <c r="L7" s="56" t="s">
        <v>83</v>
      </c>
      <c r="M7" s="53" t="s">
        <v>89</v>
      </c>
      <c r="N7" s="3"/>
      <c r="O7" s="53" t="s">
        <v>77</v>
      </c>
      <c r="P7" s="53" t="s">
        <v>78</v>
      </c>
      <c r="Q7" s="3" t="s">
        <v>19</v>
      </c>
      <c r="R7" s="56" t="s">
        <v>24</v>
      </c>
      <c r="S7" s="4"/>
      <c r="T7" s="28"/>
      <c r="U7" s="68"/>
      <c r="V7" s="82"/>
      <c r="W7" s="4" t="s">
        <v>35</v>
      </c>
    </row>
    <row r="8" spans="1:23" s="14" customFormat="1" ht="18" customHeight="1" x14ac:dyDescent="0.25">
      <c r="A8" s="4">
        <v>3</v>
      </c>
      <c r="B8" s="50" t="s">
        <v>85</v>
      </c>
      <c r="C8" s="50"/>
      <c r="D8" s="65" t="s">
        <v>70</v>
      </c>
      <c r="E8" s="90">
        <v>866104028831694</v>
      </c>
      <c r="F8" s="65"/>
      <c r="G8" s="51" t="s">
        <v>66</v>
      </c>
      <c r="H8" s="51" t="s">
        <v>88</v>
      </c>
      <c r="I8" s="53" t="s">
        <v>86</v>
      </c>
      <c r="J8" s="53"/>
      <c r="K8" s="56"/>
      <c r="L8" s="56" t="s">
        <v>83</v>
      </c>
      <c r="M8" s="53" t="s">
        <v>90</v>
      </c>
      <c r="N8" s="3"/>
      <c r="O8" s="53" t="s">
        <v>77</v>
      </c>
      <c r="P8" s="53" t="s">
        <v>78</v>
      </c>
      <c r="Q8" s="3" t="s">
        <v>19</v>
      </c>
      <c r="R8" s="56" t="s">
        <v>25</v>
      </c>
      <c r="S8" s="4"/>
      <c r="T8" s="28"/>
      <c r="U8" s="68"/>
      <c r="V8" s="8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8"/>
      <c r="U9" s="68"/>
      <c r="V9" s="8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8"/>
      <c r="U10" s="68"/>
      <c r="V10" s="8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8"/>
      <c r="U11" s="68"/>
      <c r="V11" s="8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8"/>
      <c r="U12" s="68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8"/>
      <c r="U13" s="68"/>
      <c r="V13" s="8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8"/>
      <c r="U14" s="68"/>
      <c r="V14" s="8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8"/>
      <c r="U15" s="16"/>
      <c r="V15" s="8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8"/>
      <c r="U16" s="16"/>
      <c r="V16" s="8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8"/>
      <c r="U17" s="16"/>
      <c r="V17" s="68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8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8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8"/>
      <c r="U20" s="16"/>
      <c r="V20" s="11" t="s">
        <v>17</v>
      </c>
      <c r="W20" s="11">
        <f>COUNTIF($Q$6:$Q$105,"PM")</f>
        <v>3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8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8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8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8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8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8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8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8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8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8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8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8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8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8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8"/>
      <c r="U35" s="16"/>
      <c r="V35" s="4" t="s">
        <v>38</v>
      </c>
      <c r="W35" s="11">
        <f>COUNTIF($R$6:$R$51,"*NCFW*")</f>
        <v>2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8"/>
      <c r="U36" s="16"/>
      <c r="V36" s="4" t="s">
        <v>29</v>
      </c>
      <c r="W36" s="11">
        <f>COUNTIF($R$6:$R$51,"*KL*")</f>
        <v>1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8"/>
      <c r="U37" s="16"/>
      <c r="V37" s="20" t="s">
        <v>33</v>
      </c>
      <c r="W37" s="11">
        <f>SUM(W26:W36)</f>
        <v>3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8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8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8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8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8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8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3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G7" sqref="G7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45.8554687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3" t="s">
        <v>68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4" t="s">
        <v>65</v>
      </c>
      <c r="B2" s="75"/>
      <c r="C2" s="75"/>
      <c r="D2" s="75"/>
      <c r="E2" s="76" t="s">
        <v>67</v>
      </c>
      <c r="F2" s="7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7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9" t="s">
        <v>42</v>
      </c>
      <c r="N4" s="79" t="s">
        <v>10</v>
      </c>
      <c r="O4" s="78" t="s">
        <v>8</v>
      </c>
      <c r="P4" s="87" t="s">
        <v>14</v>
      </c>
      <c r="Q4" s="78" t="s">
        <v>39</v>
      </c>
      <c r="R4" s="78" t="s">
        <v>61</v>
      </c>
      <c r="S4" s="88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7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8"/>
      <c r="K5" s="58" t="s">
        <v>12</v>
      </c>
      <c r="L5" s="58" t="s">
        <v>13</v>
      </c>
      <c r="M5" s="80"/>
      <c r="N5" s="80"/>
      <c r="O5" s="78"/>
      <c r="P5" s="87"/>
      <c r="Q5" s="78"/>
      <c r="R5" s="78"/>
      <c r="S5" s="89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70" t="s">
        <v>69</v>
      </c>
      <c r="C6" s="70" t="s">
        <v>82</v>
      </c>
      <c r="D6" s="65" t="s">
        <v>46</v>
      </c>
      <c r="E6" s="72">
        <v>864811037206039</v>
      </c>
      <c r="F6" s="51" t="s">
        <v>71</v>
      </c>
      <c r="G6" s="51" t="s">
        <v>66</v>
      </c>
      <c r="H6" s="51" t="s">
        <v>72</v>
      </c>
      <c r="I6" s="60"/>
      <c r="J6" s="53" t="s">
        <v>73</v>
      </c>
      <c r="K6" s="53"/>
      <c r="L6" s="56"/>
      <c r="M6" s="53"/>
      <c r="N6" s="55"/>
      <c r="O6" s="53"/>
      <c r="P6" s="53"/>
      <c r="Q6" s="3"/>
      <c r="R6" s="51"/>
      <c r="S6" s="4"/>
      <c r="T6" s="28"/>
      <c r="U6" s="68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8"/>
      <c r="V7" s="8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8"/>
      <c r="V8" s="8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8"/>
      <c r="U9" s="68"/>
      <c r="V9" s="8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8"/>
      <c r="U10" s="68"/>
      <c r="V10" s="8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8"/>
      <c r="U11" s="68"/>
      <c r="V11" s="8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8"/>
      <c r="U12" s="68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8"/>
      <c r="U13" s="68"/>
      <c r="V13" s="8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8"/>
      <c r="U14" s="68"/>
      <c r="V14" s="8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8"/>
      <c r="U15" s="16"/>
      <c r="V15" s="8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8"/>
      <c r="U16" s="16"/>
      <c r="V16" s="8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8"/>
      <c r="U17" s="16"/>
      <c r="V17" s="68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8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8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8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8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 t="s">
        <v>74</v>
      </c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8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8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8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8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8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8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8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8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8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8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8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8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8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8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8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8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8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8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8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8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8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8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I16" zoomScale="55" zoomScaleNormal="55" workbookViewId="0">
      <selection activeCell="J12" sqref="J1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3" t="s">
        <v>68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4" t="s">
        <v>65</v>
      </c>
      <c r="B2" s="75"/>
      <c r="C2" s="75"/>
      <c r="D2" s="75"/>
      <c r="E2" s="76" t="s">
        <v>67</v>
      </c>
      <c r="F2" s="7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7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9" t="s">
        <v>42</v>
      </c>
      <c r="N4" s="79" t="s">
        <v>10</v>
      </c>
      <c r="O4" s="78" t="s">
        <v>8</v>
      </c>
      <c r="P4" s="87" t="s">
        <v>14</v>
      </c>
      <c r="Q4" s="78" t="s">
        <v>39</v>
      </c>
      <c r="R4" s="78" t="s">
        <v>61</v>
      </c>
      <c r="S4" s="88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77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8"/>
      <c r="K5" s="5" t="s">
        <v>12</v>
      </c>
      <c r="L5" s="5" t="s">
        <v>13</v>
      </c>
      <c r="M5" s="80"/>
      <c r="N5" s="80"/>
      <c r="O5" s="78"/>
      <c r="P5" s="87"/>
      <c r="Q5" s="78"/>
      <c r="R5" s="78"/>
      <c r="S5" s="89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8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8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8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8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8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8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8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8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8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TG102SE</vt:lpstr>
      <vt:lpstr>NQ899</vt:lpstr>
      <vt:lpstr>TG102V</vt:lpstr>
      <vt:lpstr>TongHopThang</vt:lpstr>
      <vt:lpstr>TG102SE!Criteria</vt:lpstr>
      <vt:lpstr>TongHopThang!Criteria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dcterms:created xsi:type="dcterms:W3CDTF">2014-07-04T02:52:10Z</dcterms:created>
  <dcterms:modified xsi:type="dcterms:W3CDTF">2020-11-05T05:31:20Z</dcterms:modified>
</cp:coreProperties>
</file>