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O HANH\VNET\5. WS\1. Bộ phận bảo hành\1. Thực hiện sửa chữa bảo hành\nam2020\Thang11\02.XuLyBH\"/>
    </mc:Choice>
  </mc:AlternateContent>
  <bookViews>
    <workbookView xWindow="0" yWindow="0" windowWidth="28800" windowHeight="12330"/>
  </bookViews>
  <sheets>
    <sheet name="TG102E" sheetId="30" r:id="rId1"/>
    <sheet name="ACT-01" sheetId="31" r:id="rId2"/>
    <sheet name="TongHopThang" sheetId="22" r:id="rId3"/>
  </sheets>
  <definedNames>
    <definedName name="_xlnm._FilterDatabase" localSheetId="0" hidden="1">TG102E!$S$1:$S$105</definedName>
    <definedName name="_xlnm._FilterDatabase" localSheetId="2" hidden="1">TongHopThang!$S$1:$S$105</definedName>
    <definedName name="_xlnm.Criteria" localSheetId="0">TG102E!$S$4:$S$51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V67" i="31" l="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37" i="31" s="1"/>
  <c r="W26" i="31"/>
  <c r="W22" i="31"/>
  <c r="W21" i="31"/>
  <c r="W20" i="31"/>
  <c r="W56" i="31" l="1"/>
  <c r="V67" i="30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<sst xmlns="http://schemas.openxmlformats.org/spreadsheetml/2006/main" count="248" uniqueCount="82">
  <si>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</si>
  <si>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</si>
  <si>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</si>
  <si>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</si>
  <si>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</si>
  <si>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</si>
  <si>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</si>
  <si>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</si>
  <si>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</si>
  <si>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</si>
  <si>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</si>
  <si>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</si>
  <si>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</si>
  <si>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</si>
  <si>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</si>
  <si>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</si>
  <si>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</si>
  <si>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</si>
  <si>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</si>
  <si>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</si>
  <si>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</si>
  <si>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</si>
  <si>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</si>
  <si>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</si>
  <si>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</si>
  <si>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</si>
  <si>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</si>
  <si>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</si>
  <si>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</si>
  <si>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</si>
  <si>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</si>
  <si>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</si>
  <si>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</si>
  <si>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</si>
  <si>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</si>
  <si>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</si>
  <si>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</si>
  <si>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</si>
  <si>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</si>
  <si>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</si>
  <si>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</si>
  <si>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</si>
  <si>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</si>
  <si>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</si>
  <si>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</si>
  <si>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</si>
  <si>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</si>
  <si>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</si>
  <si>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</si>
  <si>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</si>
  <si>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</si>
  <si>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</si>
  <si>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</si>
  <si>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</si>
  <si>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</si>
  <si>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</si>
  <si>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</si>
  <si>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</si>
  <si>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</si>
  <si>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</si>
  <si>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</si>
  <si>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</si>
  <si>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</si>
  <si>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</si>
  <si>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</si>
  <si>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</si>
  <si>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Còn BH</t>
  </si>
  <si>
    <t>Nhật Quang</t>
  </si>
  <si>
    <t>XỬ LÝ THIẾT BỊ BẢO HÀNH THÁNG 11 NĂM 2020</t>
  </si>
  <si>
    <t>ĐL Kim Long</t>
  </si>
  <si>
    <t>04/11/2020</t>
  </si>
  <si>
    <t>Không xác định</t>
  </si>
  <si>
    <t>ACT-01</t>
  </si>
  <si>
    <t>Nước ngấm gây oxy hóa mạnh, lỗi nặng</t>
  </si>
  <si>
    <t>Đổi mới thiết bị</t>
  </si>
  <si>
    <t>BT</t>
  </si>
  <si>
    <t>Danh</t>
  </si>
  <si>
    <t>IMEI: 0000000127</t>
  </si>
  <si>
    <t>PC + PM</t>
  </si>
  <si>
    <t>IMEI Mới: 862549041574511</t>
  </si>
  <si>
    <t>Hỏng điot quá áp, cầu chì, hỏng module MC60, hỏng IC nguồn</t>
  </si>
  <si>
    <t>Thay điot quá áp, cầu chì, module MC60, hỏng IC nguồn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</si>
</sst>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0" fillId="0" borderId="1" xfId="0" quotePrefix="1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B1" zoomScale="70" zoomScaleNormal="70" workbookViewId="0">
      <selection activeCell="D12" sqref="D1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4" t="s">
        <v>68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</row>
    <row r="2" spans="1:23" ht="24.95" customHeight="1" x14ac:dyDescent="0.25">
      <c r="A2" s="85" t="s">
        <v>65</v>
      </c>
      <c r="B2" s="86"/>
      <c r="C2" s="86"/>
      <c r="D2" s="86"/>
      <c r="E2" s="87" t="s">
        <v>69</v>
      </c>
      <c r="F2" s="87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8" t="s">
        <v>0</v>
      </c>
      <c r="B4" s="81" t="s">
        <v>9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9" t="s">
        <v>42</v>
      </c>
      <c r="N4" s="89" t="s">
        <v>10</v>
      </c>
      <c r="O4" s="81" t="s">
        <v>8</v>
      </c>
      <c r="P4" s="80" t="s">
        <v>14</v>
      </c>
      <c r="Q4" s="81" t="s">
        <v>39</v>
      </c>
      <c r="R4" s="81" t="s">
        <v>61</v>
      </c>
      <c r="S4" s="82" t="s">
        <v>64</v>
      </c>
      <c r="T4" s="28"/>
      <c r="U4" s="28"/>
      <c r="V4" s="81" t="s">
        <v>39</v>
      </c>
      <c r="W4" s="81" t="s">
        <v>61</v>
      </c>
    </row>
    <row r="5" spans="1:23" ht="50.1" customHeight="1" x14ac:dyDescent="0.25">
      <c r="A5" s="88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81"/>
      <c r="K5" s="58" t="s">
        <v>12</v>
      </c>
      <c r="L5" s="58" t="s">
        <v>13</v>
      </c>
      <c r="M5" s="90"/>
      <c r="N5" s="90"/>
      <c r="O5" s="81"/>
      <c r="P5" s="80"/>
      <c r="Q5" s="81"/>
      <c r="R5" s="81"/>
      <c r="S5" s="83"/>
      <c r="T5" s="28"/>
      <c r="U5" s="28"/>
      <c r="V5" s="81"/>
      <c r="W5" s="81"/>
    </row>
    <row r="6" spans="1:23" s="14" customFormat="1" ht="18" customHeight="1" x14ac:dyDescent="0.25">
      <c r="A6" s="4">
        <v>1</v>
      </c>
      <c r="B6" s="68" t="s">
        <v>70</v>
      </c>
      <c r="C6" s="68"/>
      <c r="D6" s="51" t="s">
        <v>50</v>
      </c>
      <c r="E6" s="52">
        <v>862549040721303</v>
      </c>
      <c r="F6" s="51"/>
      <c r="G6" s="51" t="s">
        <v>66</v>
      </c>
      <c r="H6" s="51" t="s">
        <v>79</v>
      </c>
      <c r="I6" s="60"/>
      <c r="J6" s="53" t="s">
        <v>80</v>
      </c>
      <c r="K6" s="53"/>
      <c r="L6" s="56"/>
      <c r="M6" s="53" t="s">
        <v>81</v>
      </c>
      <c r="N6" s="55"/>
      <c r="O6" s="53" t="s">
        <v>75</v>
      </c>
      <c r="P6" s="53" t="s">
        <v>76</v>
      </c>
      <c r="Q6" s="3" t="s">
        <v>78</v>
      </c>
      <c r="R6" s="51" t="s">
        <v>30</v>
      </c>
      <c r="S6" s="4"/>
      <c r="T6" s="28"/>
      <c r="U6" s="73"/>
      <c r="V6" s="74" t="s">
        <v>18</v>
      </c>
      <c r="W6" s="4" t="s">
        <v>20</v>
      </c>
    </row>
    <row r="7" spans="1:23" s="14" customFormat="1" ht="18" customHeight="1" x14ac:dyDescent="0.25">
      <c r="A7" s="4">
        <v>2</v>
      </c>
      <c r="B7" s="68"/>
      <c r="C7" s="50"/>
      <c r="D7" s="65"/>
      <c r="E7" s="69"/>
      <c r="F7" s="65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64"/>
      <c r="V7" s="75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64"/>
      <c r="V8" s="75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64"/>
      <c r="U9" s="64"/>
      <c r="V9" s="75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64"/>
      <c r="U10" s="64"/>
      <c r="V10" s="75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64"/>
      <c r="U11" s="64"/>
      <c r="V11" s="75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4"/>
      <c r="U12" s="64"/>
      <c r="V12" s="74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4"/>
      <c r="U13" s="64"/>
      <c r="V13" s="75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4"/>
      <c r="U14" s="64"/>
      <c r="V14" s="75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4"/>
      <c r="U15" s="16"/>
      <c r="V15" s="75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4"/>
      <c r="U16" s="16"/>
      <c r="V16" s="76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4"/>
      <c r="U17" s="16"/>
      <c r="V17" s="64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4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4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4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4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4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4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4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4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4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4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4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4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4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4"/>
      <c r="U31" s="16"/>
      <c r="V31" s="4" t="s">
        <v>22</v>
      </c>
      <c r="W31" s="11">
        <f>COUNTIF($R$6:$R$51,"*LK*")</f>
        <v>1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4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4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4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4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4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4"/>
      <c r="U37" s="16"/>
      <c r="V37" s="20" t="s">
        <v>33</v>
      </c>
      <c r="W37" s="11">
        <f>SUM(W26:W36)</f>
        <v>1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4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4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4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4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4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1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3"/>
      <c r="E50" s="34"/>
      <c r="F50" s="63"/>
      <c r="G50" s="63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3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7" t="s">
        <v>63</v>
      </c>
      <c r="W56" s="77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78"/>
      <c r="W57" s="78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79"/>
      <c r="W58" s="79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L1" workbookViewId="0">
      <selection activeCell="M11" sqref="M11"/>
    </sheetView>
  </sheetViews>
  <sheetFormatPr defaultRowHeight="15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4" t="s">
        <v>68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</row>
    <row r="2" spans="1:23" ht="24.95" customHeight="1" x14ac:dyDescent="0.25">
      <c r="A2" s="85" t="s">
        <v>65</v>
      </c>
      <c r="B2" s="86"/>
      <c r="C2" s="86"/>
      <c r="D2" s="86"/>
      <c r="E2" s="87" t="s">
        <v>69</v>
      </c>
      <c r="F2" s="87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8" t="s">
        <v>0</v>
      </c>
      <c r="B4" s="81" t="s">
        <v>9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9" t="s">
        <v>42</v>
      </c>
      <c r="N4" s="89" t="s">
        <v>10</v>
      </c>
      <c r="O4" s="81" t="s">
        <v>8</v>
      </c>
      <c r="P4" s="80" t="s">
        <v>14</v>
      </c>
      <c r="Q4" s="81" t="s">
        <v>39</v>
      </c>
      <c r="R4" s="81" t="s">
        <v>61</v>
      </c>
      <c r="S4" s="82" t="s">
        <v>64</v>
      </c>
      <c r="T4" s="28"/>
      <c r="U4" s="28"/>
      <c r="V4" s="81" t="s">
        <v>39</v>
      </c>
      <c r="W4" s="81" t="s">
        <v>61</v>
      </c>
    </row>
    <row r="5" spans="1:23" ht="50.1" customHeight="1" x14ac:dyDescent="0.25">
      <c r="A5" s="88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81"/>
      <c r="K5" s="58" t="s">
        <v>12</v>
      </c>
      <c r="L5" s="58" t="s">
        <v>13</v>
      </c>
      <c r="M5" s="90"/>
      <c r="N5" s="90"/>
      <c r="O5" s="81"/>
      <c r="P5" s="80"/>
      <c r="Q5" s="81"/>
      <c r="R5" s="81"/>
      <c r="S5" s="83"/>
      <c r="T5" s="28"/>
      <c r="U5" s="28"/>
      <c r="V5" s="81"/>
      <c r="W5" s="81"/>
    </row>
    <row r="6" spans="1:23" s="14" customFormat="1" ht="18" customHeight="1" x14ac:dyDescent="0.25">
      <c r="A6" s="4">
        <v>1</v>
      </c>
      <c r="B6" s="68" t="s">
        <v>70</v>
      </c>
      <c r="C6" s="68"/>
      <c r="D6" s="51" t="s">
        <v>72</v>
      </c>
      <c r="E6" s="52" t="s">
        <v>71</v>
      </c>
      <c r="F6" s="51"/>
      <c r="G6" s="51" t="s">
        <v>66</v>
      </c>
      <c r="H6" s="51" t="s">
        <v>77</v>
      </c>
      <c r="I6" s="60"/>
      <c r="J6" s="53" t="s">
        <v>73</v>
      </c>
      <c r="K6" s="53"/>
      <c r="L6" s="56"/>
      <c r="M6" s="53" t="s">
        <v>74</v>
      </c>
      <c r="N6" s="55"/>
      <c r="O6" s="53" t="s">
        <v>75</v>
      </c>
      <c r="P6" s="53" t="s">
        <v>76</v>
      </c>
      <c r="Q6" s="3" t="s">
        <v>18</v>
      </c>
      <c r="R6" s="51"/>
      <c r="S6" s="4"/>
      <c r="T6" s="28"/>
      <c r="U6" s="71"/>
      <c r="V6" s="74" t="s">
        <v>18</v>
      </c>
      <c r="W6" s="4" t="s">
        <v>20</v>
      </c>
    </row>
    <row r="7" spans="1:23" s="14" customFormat="1" ht="18" customHeight="1" x14ac:dyDescent="0.25">
      <c r="A7" s="4">
        <v>2</v>
      </c>
      <c r="B7" s="68"/>
      <c r="C7" s="50"/>
      <c r="D7" s="51"/>
      <c r="E7" s="7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71"/>
      <c r="V7" s="75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71"/>
      <c r="V8" s="75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71"/>
      <c r="U9" s="71"/>
      <c r="V9" s="75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71"/>
      <c r="U10" s="71"/>
      <c r="V10" s="75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71"/>
      <c r="U11" s="71"/>
      <c r="V11" s="75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71"/>
      <c r="U12" s="71"/>
      <c r="V12" s="74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71"/>
      <c r="U13" s="71"/>
      <c r="V13" s="75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71"/>
      <c r="U14" s="71"/>
      <c r="V14" s="75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71"/>
      <c r="U15" s="16"/>
      <c r="V15" s="75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71"/>
      <c r="U16" s="16"/>
      <c r="V16" s="76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71"/>
      <c r="U17" s="16"/>
      <c r="V17" s="71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71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71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71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71"/>
      <c r="U21" s="16"/>
      <c r="V21" s="11" t="s">
        <v>57</v>
      </c>
      <c r="W21" s="11">
        <f>COUNTIF($Q$6:$Q$105,"PC")</f>
        <v>1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71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71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71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71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71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71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71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71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71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71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71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71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71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71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71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71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71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71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71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71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71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71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70"/>
      <c r="E50" s="34"/>
      <c r="F50" s="70"/>
      <c r="G50" s="70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70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7" t="s">
        <v>63</v>
      </c>
      <c r="W56" s="77">
        <f>SUM(COUNTIF($D$6:$D$106,"**")-SUM($W$45:$W$55))</f>
        <v>1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78"/>
      <c r="W57" s="78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79"/>
      <c r="W58" s="79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I16" zoomScale="55" zoomScaleNormal="55" workbookViewId="0">
      <selection activeCell="J12" sqref="J1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4" t="s">
        <v>68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</row>
    <row r="2" spans="1:23" ht="24.95" customHeight="1" x14ac:dyDescent="0.25">
      <c r="A2" s="85" t="s">
        <v>65</v>
      </c>
      <c r="B2" s="86"/>
      <c r="C2" s="86"/>
      <c r="D2" s="86"/>
      <c r="E2" s="87" t="s">
        <v>67</v>
      </c>
      <c r="F2" s="87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8" t="s">
        <v>0</v>
      </c>
      <c r="B4" s="81" t="s">
        <v>9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9" t="s">
        <v>42</v>
      </c>
      <c r="N4" s="89" t="s">
        <v>10</v>
      </c>
      <c r="O4" s="81" t="s">
        <v>8</v>
      </c>
      <c r="P4" s="80" t="s">
        <v>14</v>
      </c>
      <c r="Q4" s="81" t="s">
        <v>39</v>
      </c>
      <c r="R4" s="81" t="s">
        <v>61</v>
      </c>
      <c r="S4" s="82" t="s">
        <v>64</v>
      </c>
      <c r="T4" s="28"/>
      <c r="U4" s="28"/>
      <c r="V4" s="81" t="s">
        <v>39</v>
      </c>
      <c r="W4" s="81" t="s">
        <v>61</v>
      </c>
    </row>
    <row r="5" spans="1:23" ht="50.1" customHeight="1" x14ac:dyDescent="0.25">
      <c r="A5" s="88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81"/>
      <c r="K5" s="5" t="s">
        <v>12</v>
      </c>
      <c r="L5" s="5" t="s">
        <v>13</v>
      </c>
      <c r="M5" s="90"/>
      <c r="N5" s="90"/>
      <c r="O5" s="81"/>
      <c r="P5" s="80"/>
      <c r="Q5" s="81"/>
      <c r="R5" s="81"/>
      <c r="S5" s="83"/>
      <c r="T5" s="28"/>
      <c r="U5" s="28"/>
      <c r="V5" s="81"/>
      <c r="W5" s="81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74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75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75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75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75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75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74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66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75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6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75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66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75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66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76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66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66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2"/>
      <c r="F19" s="51"/>
      <c r="G19" s="51"/>
      <c r="H19" s="51"/>
      <c r="I19" s="66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66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67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67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66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66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0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5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66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7" t="s">
        <v>63</v>
      </c>
      <c r="W56" s="77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78"/>
      <c r="W57" s="78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79"/>
      <c r="W58" s="79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TG102E</vt:lpstr>
      <vt:lpstr>ACT-01</vt:lpstr>
      <vt:lpstr>TongHopThang</vt:lpstr>
      <vt:lpstr>TG102E!Criteria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VNETGPS.VN</cp:lastModifiedBy>
  <dcterms:created xsi:type="dcterms:W3CDTF">2014-07-04T02:52:10Z</dcterms:created>
  <dcterms:modified xsi:type="dcterms:W3CDTF">2020-11-05T07:48:39Z</dcterms:modified>
</cp:coreProperties>
</file>