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 activeTab="1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<sst xmlns="http://schemas.openxmlformats.org/spreadsheetml/2006/main" count="876" uniqueCount="190">
  <si>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</si>
  <si>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</si>
  <si>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</si>
  <si>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</si>
  <si>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</si>
  <si>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</si>
  <si>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</si>
  <si>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</si>
  <si>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</si>
  <si>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</si>
  <si>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</si>
  <si>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</si>
  <si>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</si>
  <si>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</si>
  <si>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</si>
  <si>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</si>
  <si>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</si>
  <si>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</si>
  <si>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</si>
  <si>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</si>
  <si>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</si>
  <si>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</si>
  <si>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</si>
  <si>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</si>
  <si>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</si>
  <si>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</si>
  <si>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</si>
  <si>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</si>
  <si>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</si>
  <si>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</si>
  <si>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</si>
  <si>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</si>
  <si>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</si>
  <si>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</si>
  <si>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</si>
  <si>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</si>
  <si>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</si>
  <si>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</si>
  <si>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</si>
  <si>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</si>
  <si>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</si>
  <si>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</si>
  <si>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</si>
  <si>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</si>
  <si>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</si>
  <si>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</si>
  <si>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</si>
  <si>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</si>
  <si>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</si>
  <si>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</si>
  <si>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</si>
  <si>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</si>
  <si>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</si>
  <si>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</si>
  <si>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</si>
  <si>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</si>
  <si>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</si>
  <si>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</si>
  <si>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</si>
  <si>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</si>
  <si>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</si>
  <si>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</si>
  <si>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</si>
  <si>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</si>
  <si>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</si>
  <si>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</si>
  <si>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</si>
  <si>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</si>
  <si>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Taris SG</t>
  </si>
  <si>
    <t>H</t>
  </si>
  <si>
    <t>Còn BH</t>
  </si>
  <si>
    <t>LE.1.00.---05.190404</t>
  </si>
  <si>
    <t>203.162.69.57,20005</t>
  </si>
  <si>
    <t>LE.1.00.---01.180710</t>
  </si>
  <si>
    <t>203.162.69.18,16886</t>
  </si>
  <si>
    <t>203.162.69.57,20002</t>
  </si>
  <si>
    <t>LE.1.00.---06.191010</t>
  </si>
  <si>
    <t>LE.2.00.---28.200624</t>
  </si>
  <si>
    <t>Thiết bị không nhận sim</t>
  </si>
  <si>
    <t>Khởi tạo lại thiết bị, nâng cấp FW cho thiết bị</t>
  </si>
  <si>
    <t>BT</t>
  </si>
  <si>
    <t>Thể</t>
  </si>
  <si>
    <t>SF,NCFW</t>
  </si>
  <si>
    <t>Thiết bị lỏng chân nguồn</t>
  </si>
  <si>
    <t>Hàn lại connector, nâng cấp FW cho thiết bị</t>
  </si>
  <si>
    <t>203.162.69.75,20475</t>
  </si>
  <si>
    <t>LE.1.00.---01.180405</t>
  </si>
  <si>
    <t>203.162.69.75,20175</t>
  </si>
  <si>
    <t>LK,NCFW</t>
  </si>
  <si>
    <t>PC+PM</t>
  </si>
  <si>
    <t>112.213.94.88,30002</t>
  </si>
  <si>
    <t>203.162.69.75,21575</t>
  </si>
  <si>
    <t>Nâng cấp FW cho thiết bị</t>
  </si>
  <si>
    <t>VI.1.00.---01.170906</t>
  </si>
  <si>
    <t>112.213.94.88,30006</t>
  </si>
  <si>
    <t>VI.2.00.---21.200630</t>
  </si>
  <si>
    <t>203.162.69.18,16883</t>
  </si>
  <si>
    <t>Thiết bị nổ acc+chập nổ MCU</t>
  </si>
  <si>
    <t xml:space="preserve">W.1.00.---01.180320 </t>
  </si>
  <si>
    <t>203.162.69.57,20003</t>
  </si>
  <si>
    <t>W.1.00.---01.180320</t>
  </si>
  <si>
    <t>W.2.00.---21.200630</t>
  </si>
  <si>
    <t>Thiết bị oxi hóa chân nguồn</t>
  </si>
  <si>
    <t>Xử lý phần cứng, nâng cấp FW cho thiết bị</t>
  </si>
  <si>
    <t>203.162.69.18,16880</t>
  </si>
  <si>
    <t>W.1.00.---01.180629</t>
  </si>
  <si>
    <t>Nâng cấp khay sim+FW cho thiết bị</t>
  </si>
  <si>
    <t>CS</t>
  </si>
  <si>
    <t>203.162.69.75,30020</t>
  </si>
  <si>
    <t xml:space="preserve">W.1.00.---01.180629 </t>
  </si>
  <si>
    <t>203.162.69.57,20001</t>
  </si>
  <si>
    <t>203.162.69.75,30030</t>
  </si>
  <si>
    <t>W.1.00.---01.180319</t>
  </si>
  <si>
    <t>W.2.00.---21.200629</t>
  </si>
  <si>
    <t>203.162.69.75,20275</t>
  </si>
  <si>
    <t>203.162.69.18,16885</t>
  </si>
  <si>
    <t xml:space="preserve">W.1.00.---01.170808 </t>
  </si>
  <si>
    <t xml:space="preserve">W.1.00.---01.181101 </t>
  </si>
  <si>
    <t>W.2.00.---21.200631</t>
  </si>
  <si>
    <t>203.162.69.75,20075</t>
  </si>
  <si>
    <t>Thiết bị không chốt GPS</t>
  </si>
  <si>
    <t>Thay vỏ</t>
  </si>
  <si>
    <t>Thay MCU, nâng cấp khay sim+FW</t>
  </si>
  <si>
    <t>MCU,NG,NCFW</t>
  </si>
  <si>
    <t>203.162.69.75,30010</t>
  </si>
  <si>
    <t>203.162.69.18,17885</t>
  </si>
  <si>
    <t>ID mới : 868183033793048</t>
  </si>
  <si>
    <t>Thay module SIM 868, nâng cấp FW cho thiết bị</t>
  </si>
  <si>
    <t>GSM,NCFW</t>
  </si>
  <si>
    <t>Thiết bị lỗi module GSM</t>
  </si>
  <si>
    <t>ID mới : 868183033788329</t>
  </si>
  <si>
    <t>ID mới : 868183033793220</t>
  </si>
  <si>
    <t>28/01/2021</t>
  </si>
  <si>
    <t>28/01/2022</t>
  </si>
  <si>
    <t>28/01/2023</t>
  </si>
  <si>
    <t>28/01/2024</t>
  </si>
  <si>
    <t>28/01/2025</t>
  </si>
  <si>
    <t>28/01/2026</t>
  </si>
  <si>
    <t>28/01/2027</t>
  </si>
  <si>
    <t>Thay module GSM</t>
  </si>
  <si>
    <t>Tùng</t>
  </si>
  <si>
    <t>Lock: 112.213.94.88,31003</t>
  </si>
  <si>
    <t>Chập nguồn</t>
  </si>
  <si>
    <t>Lock: 112.213.94.88,31004</t>
  </si>
  <si>
    <t>Lock: 203.162.69.75,21675</t>
  </si>
  <si>
    <t>Lock: 112.213.94.88,30001</t>
  </si>
  <si>
    <t>Thay module GSM/GPS</t>
  </si>
  <si>
    <t>Lỗi module GSM/GPS</t>
  </si>
  <si>
    <t>LE.1.00.---04.181025</t>
  </si>
  <si>
    <t>Lock: 203.162.69.75,20475</t>
  </si>
  <si>
    <t>Thiếu nguồn GSM</t>
  </si>
  <si>
    <t>Chập nguồn MCU, GSM</t>
  </si>
  <si>
    <t>NG,MCU,GSM</t>
  </si>
  <si>
    <t>NG,NCFW</t>
  </si>
  <si>
    <t>Chập nổ nguồn 4v4,3v3</t>
  </si>
  <si>
    <t>Thay IC nguồn 4v4, 3v3, MCU, Module GSM/GPS</t>
  </si>
  <si>
    <t>Lock: 203.162.69.75,20375</t>
  </si>
  <si>
    <t>Không khởi động được thiết bị</t>
  </si>
  <si>
    <t>Nạp lại FW</t>
  </si>
  <si>
    <t>Thiết bị hoạt động bình thường</t>
  </si>
  <si>
    <t>Test lại server VNET</t>
  </si>
  <si>
    <t>Lock: 203.162.69.75,21475</t>
  </si>
  <si>
    <t>Chập nguồn 4v4.3v3, chập Module GSM/GPS</t>
  </si>
  <si>
    <t>Thay anten GPS, nâng cấp FW</t>
  </si>
  <si>
    <t>GPS,NCFW</t>
  </si>
  <si>
    <t>Thay diode quá áp, nâng cấp FW</t>
  </si>
  <si>
    <t>Lock: 203.162.69.75,20575</t>
  </si>
  <si>
    <t>Thay IC nguồn 3v3, MCU, Module GSM/GPS, nâng cấp FW</t>
  </si>
  <si>
    <t>NG,MCU,GSM,NCFW</t>
  </si>
  <si>
    <t>Imei mới: 860157043048096</t>
  </si>
  <si>
    <t>Thay mosfet, nâng cấp FW</t>
  </si>
  <si>
    <t>Khởi tạo lại module GSM/GPS, nâng cấp FW</t>
  </si>
  <si>
    <t>Imei mới: 860157043048161</t>
  </si>
  <si>
    <t>Thay module GSM/GPS, nâng cấp FW</t>
  </si>
  <si>
    <t>Imei mới: 860157043046397</t>
  </si>
  <si>
    <t>Thay IC nguồn 4v4, 3v3. module GSM/GPS, nâng cấp FW</t>
  </si>
  <si>
    <t>NG, GSM</t>
  </si>
  <si>
    <t>Imei mới: 860157043045647</t>
  </si>
  <si>
    <t>Imei mới: 868183038474826</t>
  </si>
  <si>
    <t>Imei mới: 860157043048542</t>
  </si>
  <si>
    <t>22/02/2020</t>
  </si>
  <si>
    <t>Lock: 203.162.69.18,16885</t>
  </si>
  <si>
    <t>Lock: 203.162.69.75,20175</t>
  </si>
  <si>
    <t>VI.1.00.---01.180629</t>
  </si>
  <si>
    <t>Lock: 203.162.69.75,20275</t>
  </si>
  <si>
    <t>Nâng cấp khay sim, nâng cấp FW</t>
  </si>
  <si>
    <t>Lock: 203.162.69.18,16886</t>
  </si>
  <si>
    <t>Lock: 112.213.94.88,31006</t>
  </si>
  <si>
    <t>Thay module GSM (Khách báo không sửa)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</si>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</sst>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quotePrefix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0" zoomScale="70" zoomScaleNormal="70" workbookViewId="0">
      <selection activeCell="J51" sqref="J51:J5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87" t="s">
        <v>63</v>
      </c>
      <c r="T4" s="31"/>
      <c r="U4" s="78" t="s">
        <v>40</v>
      </c>
      <c r="V4" s="78" t="s">
        <v>62</v>
      </c>
    </row>
    <row r="5" spans="1:22" ht="50.1" customHeight="1" x14ac:dyDescent="0.25">
      <c r="A5" s="8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8"/>
      <c r="K5" s="5" t="s">
        <v>13</v>
      </c>
      <c r="L5" s="5" t="s">
        <v>14</v>
      </c>
      <c r="M5" s="82"/>
      <c r="N5" s="82"/>
      <c r="O5" s="78"/>
      <c r="P5" s="79"/>
      <c r="Q5" s="78"/>
      <c r="R5" s="78"/>
      <c r="S5" s="87"/>
      <c r="T5" s="31"/>
      <c r="U5" s="78"/>
      <c r="V5" s="78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45</v>
      </c>
      <c r="E6" s="57">
        <v>868183035898084</v>
      </c>
      <c r="F6" s="56"/>
      <c r="G6" s="56" t="s">
        <v>70</v>
      </c>
      <c r="H6" s="56"/>
      <c r="I6" s="61" t="s">
        <v>72</v>
      </c>
      <c r="J6" s="58"/>
      <c r="K6" s="61" t="s">
        <v>77</v>
      </c>
      <c r="L6" s="58" t="s">
        <v>77</v>
      </c>
      <c r="M6" s="58" t="s">
        <v>92</v>
      </c>
      <c r="N6" s="1" t="s">
        <v>121</v>
      </c>
      <c r="O6" s="58" t="s">
        <v>80</v>
      </c>
      <c r="P6" s="1" t="s">
        <v>81</v>
      </c>
      <c r="Q6" s="3" t="s">
        <v>20</v>
      </c>
      <c r="R6" s="56" t="s">
        <v>25</v>
      </c>
      <c r="S6" s="4"/>
      <c r="T6" s="14"/>
      <c r="U6" s="7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45</v>
      </c>
      <c r="E7" s="57">
        <v>868183038526641</v>
      </c>
      <c r="F7" s="56"/>
      <c r="G7" s="56" t="s">
        <v>70</v>
      </c>
      <c r="H7" s="56"/>
      <c r="I7" s="58" t="s">
        <v>72</v>
      </c>
      <c r="J7" s="58" t="s">
        <v>83</v>
      </c>
      <c r="K7" s="1"/>
      <c r="L7" s="58" t="s">
        <v>77</v>
      </c>
      <c r="M7" s="58" t="s">
        <v>84</v>
      </c>
      <c r="N7" s="1" t="s">
        <v>121</v>
      </c>
      <c r="O7" s="58" t="s">
        <v>80</v>
      </c>
      <c r="P7" s="1" t="s">
        <v>81</v>
      </c>
      <c r="Q7" s="4" t="s">
        <v>89</v>
      </c>
      <c r="R7" s="56" t="s">
        <v>88</v>
      </c>
      <c r="S7" s="4"/>
      <c r="T7" s="14"/>
      <c r="U7" s="76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45</v>
      </c>
      <c r="E8" s="57">
        <v>868183037864522</v>
      </c>
      <c r="F8" s="56"/>
      <c r="G8" s="56" t="s">
        <v>70</v>
      </c>
      <c r="H8" s="56"/>
      <c r="I8" s="58" t="s">
        <v>72</v>
      </c>
      <c r="J8" s="58"/>
      <c r="K8" s="59" t="s">
        <v>76</v>
      </c>
      <c r="L8" s="58" t="s">
        <v>77</v>
      </c>
      <c r="M8" s="58" t="s">
        <v>92</v>
      </c>
      <c r="N8" s="1" t="s">
        <v>121</v>
      </c>
      <c r="O8" s="58" t="s">
        <v>80</v>
      </c>
      <c r="P8" s="1" t="s">
        <v>81</v>
      </c>
      <c r="Q8" s="3" t="s">
        <v>20</v>
      </c>
      <c r="R8" s="56" t="s">
        <v>25</v>
      </c>
      <c r="S8" s="4"/>
      <c r="T8" s="14"/>
      <c r="U8" s="76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45</v>
      </c>
      <c r="E9" s="57">
        <v>860157040200864</v>
      </c>
      <c r="F9" s="56"/>
      <c r="G9" s="56" t="s">
        <v>70</v>
      </c>
      <c r="H9" s="2" t="s">
        <v>130</v>
      </c>
      <c r="I9" s="58" t="s">
        <v>72</v>
      </c>
      <c r="J9" s="58" t="s">
        <v>129</v>
      </c>
      <c r="K9" s="58" t="s">
        <v>76</v>
      </c>
      <c r="L9" s="58" t="s">
        <v>77</v>
      </c>
      <c r="M9" s="58" t="s">
        <v>127</v>
      </c>
      <c r="N9" s="1" t="s">
        <v>121</v>
      </c>
      <c r="O9" s="58" t="s">
        <v>80</v>
      </c>
      <c r="P9" s="1" t="s">
        <v>81</v>
      </c>
      <c r="Q9" s="3" t="s">
        <v>89</v>
      </c>
      <c r="R9" s="56" t="s">
        <v>128</v>
      </c>
      <c r="S9" s="4"/>
      <c r="T9" s="24"/>
      <c r="U9" s="76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45</v>
      </c>
      <c r="E10" s="57">
        <v>868183033827242</v>
      </c>
      <c r="F10" s="56"/>
      <c r="G10" s="56" t="s">
        <v>70</v>
      </c>
      <c r="H10" s="2"/>
      <c r="I10" s="58" t="s">
        <v>75</v>
      </c>
      <c r="J10" s="58" t="s">
        <v>78</v>
      </c>
      <c r="K10" s="1" t="s">
        <v>73</v>
      </c>
      <c r="L10" s="58" t="s">
        <v>77</v>
      </c>
      <c r="M10" s="58" t="s">
        <v>79</v>
      </c>
      <c r="N10" s="1" t="s">
        <v>121</v>
      </c>
      <c r="O10" s="58" t="s">
        <v>80</v>
      </c>
      <c r="P10" s="1" t="s">
        <v>81</v>
      </c>
      <c r="Q10" s="3" t="s">
        <v>20</v>
      </c>
      <c r="R10" s="56" t="s">
        <v>82</v>
      </c>
      <c r="S10" s="4"/>
      <c r="T10" s="33"/>
      <c r="U10" s="76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45</v>
      </c>
      <c r="E11" s="57">
        <v>868183033781240</v>
      </c>
      <c r="F11" s="56"/>
      <c r="G11" s="56" t="s">
        <v>70</v>
      </c>
      <c r="H11" s="2"/>
      <c r="I11" s="58" t="s">
        <v>74</v>
      </c>
      <c r="J11" s="58" t="s">
        <v>78</v>
      </c>
      <c r="K11" s="1" t="s">
        <v>73</v>
      </c>
      <c r="L11" s="58" t="s">
        <v>77</v>
      </c>
      <c r="M11" s="58" t="s">
        <v>79</v>
      </c>
      <c r="N11" s="1" t="s">
        <v>121</v>
      </c>
      <c r="O11" s="58" t="s">
        <v>80</v>
      </c>
      <c r="P11" s="1" t="s">
        <v>81</v>
      </c>
      <c r="Q11" s="3" t="s">
        <v>20</v>
      </c>
      <c r="R11" s="56" t="s">
        <v>82</v>
      </c>
      <c r="S11" s="4"/>
      <c r="T11" s="14"/>
      <c r="U11" s="76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45</v>
      </c>
      <c r="E12" s="57">
        <v>867857039924670</v>
      </c>
      <c r="F12" s="56"/>
      <c r="G12" s="56" t="s">
        <v>70</v>
      </c>
      <c r="H12" s="1"/>
      <c r="I12" s="1" t="s">
        <v>87</v>
      </c>
      <c r="J12" s="58" t="s">
        <v>78</v>
      </c>
      <c r="K12" s="1" t="s">
        <v>86</v>
      </c>
      <c r="L12" s="58" t="s">
        <v>77</v>
      </c>
      <c r="M12" s="58" t="s">
        <v>79</v>
      </c>
      <c r="N12" s="1" t="s">
        <v>121</v>
      </c>
      <c r="O12" s="58" t="s">
        <v>80</v>
      </c>
      <c r="P12" s="1" t="s">
        <v>81</v>
      </c>
      <c r="Q12" s="3" t="s">
        <v>20</v>
      </c>
      <c r="R12" s="56" t="s">
        <v>82</v>
      </c>
      <c r="S12" s="4"/>
      <c r="T12" s="14"/>
      <c r="U12" s="7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45</v>
      </c>
      <c r="E13" s="57">
        <v>868183033835195</v>
      </c>
      <c r="F13" s="56"/>
      <c r="G13" s="56" t="s">
        <v>70</v>
      </c>
      <c r="H13" s="16" t="s">
        <v>131</v>
      </c>
      <c r="I13" s="58" t="s">
        <v>85</v>
      </c>
      <c r="J13" s="58" t="s">
        <v>129</v>
      </c>
      <c r="K13" s="1"/>
      <c r="L13" s="58" t="s">
        <v>77</v>
      </c>
      <c r="M13" s="58" t="s">
        <v>127</v>
      </c>
      <c r="N13" s="1" t="s">
        <v>121</v>
      </c>
      <c r="O13" s="58" t="s">
        <v>80</v>
      </c>
      <c r="P13" s="1" t="s">
        <v>81</v>
      </c>
      <c r="Q13" s="3" t="s">
        <v>89</v>
      </c>
      <c r="R13" s="56" t="s">
        <v>128</v>
      </c>
      <c r="S13" s="4"/>
      <c r="T13" s="14"/>
      <c r="U13" s="76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45</v>
      </c>
      <c r="E14" s="57">
        <v>868183033881421</v>
      </c>
      <c r="F14" s="56"/>
      <c r="G14" s="56" t="s">
        <v>70</v>
      </c>
      <c r="H14" s="1"/>
      <c r="I14" s="58" t="s">
        <v>91</v>
      </c>
      <c r="J14" s="58" t="s">
        <v>83</v>
      </c>
      <c r="K14" s="1" t="s">
        <v>76</v>
      </c>
      <c r="L14" s="58" t="s">
        <v>77</v>
      </c>
      <c r="M14" s="58" t="s">
        <v>84</v>
      </c>
      <c r="N14" s="1" t="s">
        <v>121</v>
      </c>
      <c r="O14" s="58" t="s">
        <v>80</v>
      </c>
      <c r="P14" s="1" t="s">
        <v>81</v>
      </c>
      <c r="Q14" s="4" t="s">
        <v>89</v>
      </c>
      <c r="R14" s="56" t="s">
        <v>88</v>
      </c>
      <c r="S14" s="4"/>
      <c r="T14" s="14"/>
      <c r="U14" s="76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45</v>
      </c>
      <c r="E15" s="57">
        <v>860157040205707</v>
      </c>
      <c r="F15" s="56"/>
      <c r="G15" s="56" t="s">
        <v>70</v>
      </c>
      <c r="H15" s="1"/>
      <c r="I15" s="1" t="s">
        <v>90</v>
      </c>
      <c r="J15" s="58" t="s">
        <v>83</v>
      </c>
      <c r="K15" s="1" t="s">
        <v>76</v>
      </c>
      <c r="L15" s="58" t="s">
        <v>77</v>
      </c>
      <c r="M15" s="58" t="s">
        <v>84</v>
      </c>
      <c r="N15" s="1" t="s">
        <v>121</v>
      </c>
      <c r="O15" s="58" t="s">
        <v>80</v>
      </c>
      <c r="P15" s="1" t="s">
        <v>81</v>
      </c>
      <c r="Q15" s="4" t="s">
        <v>89</v>
      </c>
      <c r="R15" s="56" t="s">
        <v>88</v>
      </c>
      <c r="S15" s="4"/>
      <c r="T15" s="17"/>
      <c r="U15" s="76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45</v>
      </c>
      <c r="E16" s="57">
        <v>868183035885776</v>
      </c>
      <c r="F16" s="56"/>
      <c r="G16" s="56" t="s">
        <v>70</v>
      </c>
      <c r="H16" s="1" t="s">
        <v>126</v>
      </c>
      <c r="I16" s="1" t="s">
        <v>72</v>
      </c>
      <c r="J16" s="58" t="s">
        <v>129</v>
      </c>
      <c r="K16" s="1" t="s">
        <v>71</v>
      </c>
      <c r="L16" s="58" t="s">
        <v>77</v>
      </c>
      <c r="M16" s="58" t="s">
        <v>127</v>
      </c>
      <c r="N16" s="1" t="s">
        <v>121</v>
      </c>
      <c r="O16" s="58" t="s">
        <v>80</v>
      </c>
      <c r="P16" s="1" t="s">
        <v>81</v>
      </c>
      <c r="Q16" s="3" t="s">
        <v>89</v>
      </c>
      <c r="R16" s="56" t="s">
        <v>128</v>
      </c>
      <c r="S16" s="4"/>
      <c r="T16" s="17"/>
      <c r="U16" s="77"/>
      <c r="V16" s="4" t="s">
        <v>26</v>
      </c>
    </row>
    <row r="17" spans="1:22" ht="18" customHeight="1" x14ac:dyDescent="0.25">
      <c r="A17" s="4">
        <v>12</v>
      </c>
      <c r="B17" s="55" t="s">
        <v>132</v>
      </c>
      <c r="C17" s="55" t="s">
        <v>180</v>
      </c>
      <c r="D17" s="56" t="s">
        <v>45</v>
      </c>
      <c r="E17" s="57">
        <v>868183033791588</v>
      </c>
      <c r="F17" s="56"/>
      <c r="G17" s="56" t="s">
        <v>70</v>
      </c>
      <c r="H17" s="1"/>
      <c r="I17" s="58" t="s">
        <v>72</v>
      </c>
      <c r="J17" s="58" t="s">
        <v>142</v>
      </c>
      <c r="K17" s="1" t="s">
        <v>71</v>
      </c>
      <c r="L17" s="58" t="s">
        <v>77</v>
      </c>
      <c r="M17" s="58" t="s">
        <v>165</v>
      </c>
      <c r="N17" s="1"/>
      <c r="O17" s="58" t="s">
        <v>80</v>
      </c>
      <c r="P17" s="1" t="s">
        <v>140</v>
      </c>
      <c r="Q17" s="4" t="s">
        <v>89</v>
      </c>
      <c r="R17" s="56" t="s">
        <v>153</v>
      </c>
      <c r="S17" s="4"/>
      <c r="T17" s="17"/>
      <c r="U17" s="14"/>
      <c r="V17" s="18"/>
    </row>
    <row r="18" spans="1:22" ht="18" customHeight="1" x14ac:dyDescent="0.25">
      <c r="A18" s="4">
        <v>13</v>
      </c>
      <c r="B18" s="55" t="s">
        <v>132</v>
      </c>
      <c r="C18" s="55" t="s">
        <v>180</v>
      </c>
      <c r="D18" s="56" t="s">
        <v>45</v>
      </c>
      <c r="E18" s="57">
        <v>868183035898084</v>
      </c>
      <c r="F18" s="56"/>
      <c r="G18" s="56" t="s">
        <v>70</v>
      </c>
      <c r="H18" s="1"/>
      <c r="I18" s="1" t="s">
        <v>72</v>
      </c>
      <c r="J18" s="1" t="s">
        <v>159</v>
      </c>
      <c r="K18" s="1" t="s">
        <v>77</v>
      </c>
      <c r="L18" s="1"/>
      <c r="M18" s="11" t="s">
        <v>160</v>
      </c>
      <c r="N18" s="1"/>
      <c r="O18" s="58" t="s">
        <v>80</v>
      </c>
      <c r="P18" s="1" t="s">
        <v>140</v>
      </c>
      <c r="Q18" s="4" t="s">
        <v>20</v>
      </c>
      <c r="R18" s="11" t="s">
        <v>26</v>
      </c>
      <c r="S18" s="4"/>
      <c r="T18" s="17"/>
      <c r="U18" s="17"/>
      <c r="V18" s="19"/>
    </row>
    <row r="19" spans="1:22" ht="18" customHeight="1" x14ac:dyDescent="0.25">
      <c r="A19" s="4">
        <v>14</v>
      </c>
      <c r="B19" s="55" t="s">
        <v>132</v>
      </c>
      <c r="C19" s="55" t="s">
        <v>180</v>
      </c>
      <c r="D19" s="56" t="s">
        <v>45</v>
      </c>
      <c r="E19" s="57">
        <v>868183037864522</v>
      </c>
      <c r="F19" s="56"/>
      <c r="G19" s="56" t="s">
        <v>70</v>
      </c>
      <c r="H19" s="1" t="s">
        <v>177</v>
      </c>
      <c r="I19" s="58" t="s">
        <v>72</v>
      </c>
      <c r="J19" s="1" t="s">
        <v>147</v>
      </c>
      <c r="K19" s="1" t="s">
        <v>77</v>
      </c>
      <c r="L19" s="1"/>
      <c r="M19" s="1" t="s">
        <v>139</v>
      </c>
      <c r="N19" s="1"/>
      <c r="O19" s="58" t="s">
        <v>80</v>
      </c>
      <c r="P19" s="1" t="s">
        <v>140</v>
      </c>
      <c r="Q19" s="4" t="s">
        <v>19</v>
      </c>
      <c r="R19" s="11" t="s">
        <v>36</v>
      </c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55" t="s">
        <v>132</v>
      </c>
      <c r="C20" s="55" t="s">
        <v>180</v>
      </c>
      <c r="D20" s="56" t="s">
        <v>45</v>
      </c>
      <c r="E20" s="57">
        <v>868183035921142</v>
      </c>
      <c r="F20" s="56"/>
      <c r="G20" s="56" t="s">
        <v>70</v>
      </c>
      <c r="H20" s="1"/>
      <c r="I20" s="1" t="s">
        <v>143</v>
      </c>
      <c r="J20" s="1"/>
      <c r="K20" s="1" t="s">
        <v>71</v>
      </c>
      <c r="L20" s="1" t="s">
        <v>77</v>
      </c>
      <c r="M20" s="1" t="s">
        <v>39</v>
      </c>
      <c r="N20" s="1"/>
      <c r="O20" s="58" t="s">
        <v>80</v>
      </c>
      <c r="P20" s="1" t="s">
        <v>140</v>
      </c>
      <c r="Q20" s="4" t="s">
        <v>20</v>
      </c>
      <c r="R20" s="11" t="s">
        <v>25</v>
      </c>
      <c r="S20" s="4"/>
      <c r="T20" s="17"/>
      <c r="U20" s="11" t="s">
        <v>18</v>
      </c>
      <c r="V20" s="11">
        <f>COUNTIF($Q$6:$Q$51,"PM")</f>
        <v>13</v>
      </c>
    </row>
    <row r="21" spans="1:22" ht="18" customHeight="1" x14ac:dyDescent="0.25">
      <c r="A21" s="4">
        <v>16</v>
      </c>
      <c r="B21" s="55" t="s">
        <v>132</v>
      </c>
      <c r="C21" s="55" t="s">
        <v>180</v>
      </c>
      <c r="D21" s="56" t="s">
        <v>45</v>
      </c>
      <c r="E21" s="57">
        <v>868183033788618</v>
      </c>
      <c r="F21" s="56"/>
      <c r="G21" s="56" t="s">
        <v>69</v>
      </c>
      <c r="H21" s="1"/>
      <c r="I21" s="1" t="s">
        <v>156</v>
      </c>
      <c r="J21" s="1" t="s">
        <v>157</v>
      </c>
      <c r="K21" s="1"/>
      <c r="L21" s="1" t="s">
        <v>77</v>
      </c>
      <c r="M21" s="1" t="s">
        <v>158</v>
      </c>
      <c r="N21" s="1"/>
      <c r="O21" s="58" t="s">
        <v>80</v>
      </c>
      <c r="P21" s="1" t="s">
        <v>140</v>
      </c>
      <c r="Q21" s="4" t="s">
        <v>20</v>
      </c>
      <c r="R21" s="11" t="s">
        <v>24</v>
      </c>
      <c r="S21" s="4"/>
      <c r="T21" s="17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55" t="s">
        <v>132</v>
      </c>
      <c r="C22" s="55" t="s">
        <v>180</v>
      </c>
      <c r="D22" s="56" t="s">
        <v>45</v>
      </c>
      <c r="E22" s="57">
        <v>867857039901694</v>
      </c>
      <c r="F22" s="56"/>
      <c r="G22" s="56" t="s">
        <v>69</v>
      </c>
      <c r="H22" s="11"/>
      <c r="I22" s="1" t="s">
        <v>72</v>
      </c>
      <c r="J22" s="11" t="s">
        <v>120</v>
      </c>
      <c r="K22" s="11" t="s">
        <v>71</v>
      </c>
      <c r="L22" s="1" t="s">
        <v>77</v>
      </c>
      <c r="M22" s="11" t="s">
        <v>163</v>
      </c>
      <c r="N22" s="66"/>
      <c r="O22" s="58" t="s">
        <v>80</v>
      </c>
      <c r="P22" s="11" t="s">
        <v>140</v>
      </c>
      <c r="Q22" s="4" t="s">
        <v>89</v>
      </c>
      <c r="R22" s="11" t="s">
        <v>164</v>
      </c>
      <c r="S22" s="4"/>
      <c r="T22" s="17"/>
      <c r="U22" s="11" t="s">
        <v>59</v>
      </c>
      <c r="V22" s="11">
        <f>COUNTIF($Q$6:$Q$51,"PC+PM")</f>
        <v>13</v>
      </c>
    </row>
    <row r="23" spans="1:22" ht="18" customHeight="1" x14ac:dyDescent="0.25">
      <c r="A23" s="4">
        <v>18</v>
      </c>
      <c r="B23" s="55" t="s">
        <v>132</v>
      </c>
      <c r="C23" s="55" t="s">
        <v>180</v>
      </c>
      <c r="D23" s="56" t="s">
        <v>45</v>
      </c>
      <c r="E23" s="57">
        <v>868183038089335</v>
      </c>
      <c r="F23" s="56"/>
      <c r="G23" s="56" t="s">
        <v>70</v>
      </c>
      <c r="H23" s="12" t="s">
        <v>178</v>
      </c>
      <c r="I23" s="1" t="s">
        <v>72</v>
      </c>
      <c r="J23" s="1" t="s">
        <v>162</v>
      </c>
      <c r="K23" s="11" t="s">
        <v>76</v>
      </c>
      <c r="L23" s="1" t="s">
        <v>77</v>
      </c>
      <c r="M23" s="11" t="s">
        <v>175</v>
      </c>
      <c r="N23" s="1" t="s">
        <v>121</v>
      </c>
      <c r="O23" s="58" t="s">
        <v>80</v>
      </c>
      <c r="P23" s="11" t="s">
        <v>140</v>
      </c>
      <c r="Q23" s="4" t="s">
        <v>89</v>
      </c>
      <c r="R23" s="11" t="s">
        <v>176</v>
      </c>
      <c r="S23" s="4"/>
      <c r="T23" s="17"/>
      <c r="U23" s="17"/>
      <c r="V23" s="19"/>
    </row>
    <row r="24" spans="1:22" ht="18" customHeight="1" x14ac:dyDescent="0.25">
      <c r="A24" s="4">
        <v>19</v>
      </c>
      <c r="B24" s="55" t="s">
        <v>132</v>
      </c>
      <c r="C24" s="55" t="s">
        <v>180</v>
      </c>
      <c r="D24" s="56" t="s">
        <v>45</v>
      </c>
      <c r="E24" s="57">
        <v>867857039940932</v>
      </c>
      <c r="F24" s="56"/>
      <c r="G24" s="56" t="s">
        <v>69</v>
      </c>
      <c r="H24" s="11"/>
      <c r="I24" s="1" t="s">
        <v>149</v>
      </c>
      <c r="J24" s="1" t="s">
        <v>150</v>
      </c>
      <c r="K24" s="11" t="s">
        <v>148</v>
      </c>
      <c r="L24" s="1" t="s">
        <v>77</v>
      </c>
      <c r="M24" s="11" t="s">
        <v>170</v>
      </c>
      <c r="N24" s="66"/>
      <c r="O24" s="58" t="s">
        <v>80</v>
      </c>
      <c r="P24" s="11" t="s">
        <v>140</v>
      </c>
      <c r="Q24" s="4" t="s">
        <v>89</v>
      </c>
      <c r="R24" s="11" t="s">
        <v>153</v>
      </c>
      <c r="S24" s="4"/>
      <c r="T24" s="17"/>
      <c r="U24" s="17"/>
      <c r="V24" s="19"/>
    </row>
    <row r="25" spans="1:22" ht="18" customHeight="1" x14ac:dyDescent="0.25">
      <c r="A25" s="4">
        <v>20</v>
      </c>
      <c r="B25" s="55" t="s">
        <v>132</v>
      </c>
      <c r="C25" s="55" t="s">
        <v>180</v>
      </c>
      <c r="D25" s="56" t="s">
        <v>45</v>
      </c>
      <c r="E25" s="57">
        <v>868183035946636</v>
      </c>
      <c r="F25" s="56"/>
      <c r="G25" s="56" t="s">
        <v>70</v>
      </c>
      <c r="H25" s="11"/>
      <c r="I25" s="1" t="s">
        <v>144</v>
      </c>
      <c r="J25" s="1"/>
      <c r="K25" s="11" t="s">
        <v>71</v>
      </c>
      <c r="L25" s="1" t="s">
        <v>77</v>
      </c>
      <c r="M25" s="68" t="s">
        <v>39</v>
      </c>
      <c r="N25" s="66"/>
      <c r="O25" s="58" t="s">
        <v>80</v>
      </c>
      <c r="P25" s="11" t="s">
        <v>140</v>
      </c>
      <c r="Q25" s="4" t="s">
        <v>20</v>
      </c>
      <c r="R25" s="11" t="s">
        <v>25</v>
      </c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55" t="s">
        <v>132</v>
      </c>
      <c r="C26" s="55" t="s">
        <v>180</v>
      </c>
      <c r="D26" s="56" t="s">
        <v>45</v>
      </c>
      <c r="E26" s="57">
        <v>868183038088402</v>
      </c>
      <c r="F26" s="56"/>
      <c r="G26" s="56" t="s">
        <v>70</v>
      </c>
      <c r="H26" s="11" t="s">
        <v>169</v>
      </c>
      <c r="I26" s="1" t="s">
        <v>72</v>
      </c>
      <c r="J26" s="1" t="s">
        <v>151</v>
      </c>
      <c r="K26" s="11" t="s">
        <v>76</v>
      </c>
      <c r="L26" s="1" t="s">
        <v>77</v>
      </c>
      <c r="M26" s="68" t="s">
        <v>167</v>
      </c>
      <c r="N26" s="66"/>
      <c r="O26" s="58" t="s">
        <v>80</v>
      </c>
      <c r="P26" s="11" t="s">
        <v>140</v>
      </c>
      <c r="Q26" s="4" t="s">
        <v>89</v>
      </c>
      <c r="R26" s="11" t="s">
        <v>168</v>
      </c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55" t="s">
        <v>132</v>
      </c>
      <c r="C27" s="55" t="s">
        <v>180</v>
      </c>
      <c r="D27" s="56" t="s">
        <v>45</v>
      </c>
      <c r="E27" s="57">
        <v>868183035944045</v>
      </c>
      <c r="F27" s="56"/>
      <c r="G27" s="56" t="s">
        <v>70</v>
      </c>
      <c r="H27" s="11" t="s">
        <v>174</v>
      </c>
      <c r="I27" s="1" t="s">
        <v>145</v>
      </c>
      <c r="J27" s="1" t="s">
        <v>147</v>
      </c>
      <c r="K27" s="11" t="s">
        <v>77</v>
      </c>
      <c r="L27" s="11"/>
      <c r="M27" s="68" t="s">
        <v>146</v>
      </c>
      <c r="N27" s="1" t="s">
        <v>121</v>
      </c>
      <c r="O27" s="58" t="s">
        <v>80</v>
      </c>
      <c r="P27" s="11" t="s">
        <v>140</v>
      </c>
      <c r="Q27" s="4" t="s">
        <v>19</v>
      </c>
      <c r="R27" s="11" t="s">
        <v>22</v>
      </c>
      <c r="S27" s="4"/>
      <c r="T27" s="17"/>
      <c r="U27" s="4" t="s">
        <v>35</v>
      </c>
      <c r="V27" s="11">
        <f>COUNTIF($R$6:$R$51,"*GSM*")</f>
        <v>8</v>
      </c>
    </row>
    <row r="28" spans="1:22" ht="18" customHeight="1" x14ac:dyDescent="0.25">
      <c r="A28" s="4">
        <v>23</v>
      </c>
      <c r="B28" s="55" t="s">
        <v>132</v>
      </c>
      <c r="C28" s="55" t="s">
        <v>180</v>
      </c>
      <c r="D28" s="56" t="s">
        <v>45</v>
      </c>
      <c r="E28" s="57">
        <v>868183038521964</v>
      </c>
      <c r="F28" s="56"/>
      <c r="G28" s="56" t="s">
        <v>70</v>
      </c>
      <c r="H28" s="1"/>
      <c r="I28" s="1" t="s">
        <v>72</v>
      </c>
      <c r="J28" s="1"/>
      <c r="K28" s="1" t="s">
        <v>76</v>
      </c>
      <c r="L28" s="11" t="s">
        <v>77</v>
      </c>
      <c r="M28" s="68" t="s">
        <v>39</v>
      </c>
      <c r="N28" s="67"/>
      <c r="O28" s="58" t="s">
        <v>80</v>
      </c>
      <c r="P28" s="11" t="s">
        <v>140</v>
      </c>
      <c r="Q28" s="4" t="s">
        <v>20</v>
      </c>
      <c r="R28" s="11" t="s">
        <v>25</v>
      </c>
      <c r="S28" s="4"/>
      <c r="T28" s="17"/>
      <c r="U28" s="4" t="s">
        <v>28</v>
      </c>
      <c r="V28" s="11">
        <f>COUNTIF($R$6:$R$51,"*GPS*")</f>
        <v>2</v>
      </c>
    </row>
    <row r="29" spans="1:22" ht="18" customHeight="1" x14ac:dyDescent="0.25">
      <c r="A29" s="4">
        <v>24</v>
      </c>
      <c r="B29" s="55" t="s">
        <v>132</v>
      </c>
      <c r="C29" s="55" t="s">
        <v>180</v>
      </c>
      <c r="D29" s="56" t="s">
        <v>45</v>
      </c>
      <c r="E29" s="57">
        <v>867857039906008</v>
      </c>
      <c r="F29" s="56"/>
      <c r="G29" s="56" t="s">
        <v>69</v>
      </c>
      <c r="H29" s="1"/>
      <c r="I29" s="1" t="s">
        <v>141</v>
      </c>
      <c r="J29" s="1" t="s">
        <v>142</v>
      </c>
      <c r="K29" s="1" t="s">
        <v>76</v>
      </c>
      <c r="L29" s="11" t="s">
        <v>77</v>
      </c>
      <c r="M29" s="68" t="s">
        <v>165</v>
      </c>
      <c r="N29" s="74"/>
      <c r="O29" s="58" t="s">
        <v>80</v>
      </c>
      <c r="P29" s="11" t="s">
        <v>140</v>
      </c>
      <c r="Q29" s="4" t="s">
        <v>89</v>
      </c>
      <c r="R29" s="11" t="s">
        <v>153</v>
      </c>
      <c r="S29" s="4"/>
      <c r="T29" s="17"/>
      <c r="U29" s="4" t="s">
        <v>61</v>
      </c>
      <c r="V29" s="11">
        <f>COUNTIF($R$6:$R$51,"*NG*")</f>
        <v>6</v>
      </c>
    </row>
    <row r="30" spans="1:22" ht="18" customHeight="1" x14ac:dyDescent="0.25">
      <c r="A30" s="4">
        <v>25</v>
      </c>
      <c r="B30" s="55" t="s">
        <v>132</v>
      </c>
      <c r="C30" s="55" t="s">
        <v>180</v>
      </c>
      <c r="D30" s="56" t="s">
        <v>45</v>
      </c>
      <c r="E30" s="57">
        <v>868183038082256</v>
      </c>
      <c r="F30" s="56"/>
      <c r="G30" s="56" t="s">
        <v>70</v>
      </c>
      <c r="H30" s="1" t="s">
        <v>179</v>
      </c>
      <c r="I30" s="1" t="s">
        <v>72</v>
      </c>
      <c r="J30" s="1" t="s">
        <v>154</v>
      </c>
      <c r="K30" s="1" t="s">
        <v>76</v>
      </c>
      <c r="L30" s="11" t="s">
        <v>77</v>
      </c>
      <c r="M30" s="68" t="s">
        <v>155</v>
      </c>
      <c r="N30" s="1" t="s">
        <v>121</v>
      </c>
      <c r="O30" s="58" t="s">
        <v>80</v>
      </c>
      <c r="P30" s="1" t="s">
        <v>140</v>
      </c>
      <c r="Q30" s="4" t="s">
        <v>19</v>
      </c>
      <c r="R30" s="11" t="s">
        <v>152</v>
      </c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55" t="s">
        <v>132</v>
      </c>
      <c r="C31" s="55" t="s">
        <v>180</v>
      </c>
      <c r="D31" s="56" t="s">
        <v>45</v>
      </c>
      <c r="E31" s="57">
        <v>860157040222173</v>
      </c>
      <c r="F31" s="56"/>
      <c r="G31" s="56" t="s">
        <v>70</v>
      </c>
      <c r="H31" s="1"/>
      <c r="I31" s="1" t="s">
        <v>72</v>
      </c>
      <c r="J31" s="1" t="s">
        <v>78</v>
      </c>
      <c r="K31" s="1" t="s">
        <v>76</v>
      </c>
      <c r="L31" s="11" t="s">
        <v>77</v>
      </c>
      <c r="M31" s="68" t="s">
        <v>171</v>
      </c>
      <c r="N31" s="67"/>
      <c r="O31" s="58" t="s">
        <v>80</v>
      </c>
      <c r="P31" s="1" t="s">
        <v>140</v>
      </c>
      <c r="Q31" s="4" t="s">
        <v>20</v>
      </c>
      <c r="R31" s="11" t="s">
        <v>82</v>
      </c>
      <c r="S31" s="4"/>
      <c r="T31" s="17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55" t="s">
        <v>132</v>
      </c>
      <c r="C32" s="55" t="s">
        <v>180</v>
      </c>
      <c r="D32" s="56" t="s">
        <v>45</v>
      </c>
      <c r="E32" s="57">
        <v>868183037806747</v>
      </c>
      <c r="F32" s="56"/>
      <c r="G32" s="56" t="s">
        <v>70</v>
      </c>
      <c r="H32" s="1"/>
      <c r="I32" s="1" t="s">
        <v>72</v>
      </c>
      <c r="J32" s="1" t="s">
        <v>78</v>
      </c>
      <c r="K32" s="1" t="s">
        <v>77</v>
      </c>
      <c r="L32" s="1"/>
      <c r="M32" s="68" t="s">
        <v>171</v>
      </c>
      <c r="N32" s="1" t="s">
        <v>121</v>
      </c>
      <c r="O32" s="58" t="s">
        <v>80</v>
      </c>
      <c r="P32" s="1" t="s">
        <v>140</v>
      </c>
      <c r="Q32" s="4" t="s">
        <v>20</v>
      </c>
      <c r="R32" s="11" t="s">
        <v>82</v>
      </c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55" t="s">
        <v>132</v>
      </c>
      <c r="C33" s="55" t="s">
        <v>180</v>
      </c>
      <c r="D33" s="56" t="s">
        <v>45</v>
      </c>
      <c r="E33" s="57">
        <v>868183038522681</v>
      </c>
      <c r="F33" s="56"/>
      <c r="G33" s="56" t="s">
        <v>70</v>
      </c>
      <c r="H33" s="1" t="s">
        <v>172</v>
      </c>
      <c r="I33" s="1" t="s">
        <v>72</v>
      </c>
      <c r="J33" s="1" t="s">
        <v>147</v>
      </c>
      <c r="K33" s="1" t="s">
        <v>71</v>
      </c>
      <c r="L33" s="11" t="s">
        <v>77</v>
      </c>
      <c r="M33" s="68" t="s">
        <v>173</v>
      </c>
      <c r="N33" s="67"/>
      <c r="O33" s="58" t="s">
        <v>80</v>
      </c>
      <c r="P33" s="1" t="s">
        <v>140</v>
      </c>
      <c r="Q33" s="4" t="s">
        <v>89</v>
      </c>
      <c r="R33" s="11" t="s">
        <v>128</v>
      </c>
      <c r="S33" s="4"/>
      <c r="T33" s="17"/>
      <c r="U33" s="4" t="s">
        <v>56</v>
      </c>
      <c r="V33" s="11">
        <f>COUNTIF($R$6:$R$51,"*SF*")</f>
        <v>5</v>
      </c>
    </row>
    <row r="34" spans="1:22" ht="18" customHeight="1" x14ac:dyDescent="0.25">
      <c r="A34" s="4">
        <v>29</v>
      </c>
      <c r="B34" s="55" t="s">
        <v>132</v>
      </c>
      <c r="C34" s="55" t="s">
        <v>180</v>
      </c>
      <c r="D34" s="56" t="s">
        <v>45</v>
      </c>
      <c r="E34" s="57">
        <v>868183038088972</v>
      </c>
      <c r="F34" s="56"/>
      <c r="G34" s="56" t="s">
        <v>70</v>
      </c>
      <c r="H34" s="1"/>
      <c r="I34" s="1" t="s">
        <v>161</v>
      </c>
      <c r="J34" s="1"/>
      <c r="K34" s="1" t="s">
        <v>76</v>
      </c>
      <c r="L34" s="1" t="s">
        <v>77</v>
      </c>
      <c r="M34" s="68" t="s">
        <v>39</v>
      </c>
      <c r="N34" s="67"/>
      <c r="O34" s="58" t="s">
        <v>80</v>
      </c>
      <c r="P34" s="1" t="s">
        <v>140</v>
      </c>
      <c r="Q34" s="4" t="s">
        <v>20</v>
      </c>
      <c r="R34" s="11" t="s">
        <v>25</v>
      </c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68"/>
      <c r="N35" s="67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68"/>
      <c r="N36" s="67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68"/>
      <c r="N37" s="67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68"/>
      <c r="N38" s="67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68"/>
      <c r="N39" s="67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68"/>
      <c r="N40" s="67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68"/>
      <c r="N41" s="67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68"/>
      <c r="N42" s="67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72"/>
      <c r="N43" s="67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73"/>
      <c r="N44" s="67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73"/>
      <c r="N45" s="67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67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67"/>
      <c r="O47" s="1"/>
      <c r="P47" s="1"/>
      <c r="Q47" s="4"/>
      <c r="R47" s="11"/>
      <c r="S47" s="4"/>
      <c r="T47" s="17"/>
      <c r="U47" s="17">
        <f>COUNTIF(J8:J19,"*GPS*")</f>
        <v>1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67"/>
      <c r="O48" s="1"/>
      <c r="P48" s="1"/>
      <c r="Q48" s="4"/>
      <c r="R48" s="11"/>
      <c r="S48" s="4"/>
      <c r="T48" s="41">
        <f>COUNTIF(J9:J20,"*GSM*")</f>
        <v>4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67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1"/>
      <c r="N50" s="69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67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70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71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70" zoomScaleNormal="70" workbookViewId="0">
      <selection activeCell="K37" sqref="K3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87" t="s">
        <v>63</v>
      </c>
      <c r="T4" s="31"/>
      <c r="U4" s="78" t="s">
        <v>40</v>
      </c>
      <c r="V4" s="78" t="s">
        <v>62</v>
      </c>
    </row>
    <row r="5" spans="1:22" ht="50.1" customHeight="1" x14ac:dyDescent="0.25">
      <c r="A5" s="86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8"/>
      <c r="K5" s="64" t="s">
        <v>13</v>
      </c>
      <c r="L5" s="64" t="s">
        <v>14</v>
      </c>
      <c r="M5" s="82"/>
      <c r="N5" s="82"/>
      <c r="O5" s="78"/>
      <c r="P5" s="79"/>
      <c r="Q5" s="78"/>
      <c r="R5" s="78"/>
      <c r="S5" s="87"/>
      <c r="T5" s="31"/>
      <c r="U5" s="78"/>
      <c r="V5" s="78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47</v>
      </c>
      <c r="E6" s="57">
        <v>868926033919272</v>
      </c>
      <c r="F6" s="56"/>
      <c r="G6" s="56" t="s">
        <v>69</v>
      </c>
      <c r="H6" s="56"/>
      <c r="I6" s="58" t="s">
        <v>99</v>
      </c>
      <c r="J6" s="58" t="s">
        <v>78</v>
      </c>
      <c r="K6" s="58" t="s">
        <v>98</v>
      </c>
      <c r="L6" s="58" t="s">
        <v>101</v>
      </c>
      <c r="M6" s="58" t="s">
        <v>106</v>
      </c>
      <c r="N6" s="1" t="s">
        <v>121</v>
      </c>
      <c r="O6" s="58" t="s">
        <v>80</v>
      </c>
      <c r="P6" s="58" t="s">
        <v>81</v>
      </c>
      <c r="Q6" s="3" t="s">
        <v>89</v>
      </c>
      <c r="R6" s="56" t="s">
        <v>88</v>
      </c>
      <c r="S6" s="4" t="s">
        <v>107</v>
      </c>
      <c r="T6" s="63"/>
      <c r="U6" s="7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47</v>
      </c>
      <c r="E7" s="57">
        <v>868926033908440</v>
      </c>
      <c r="F7" s="56"/>
      <c r="G7" s="56" t="s">
        <v>69</v>
      </c>
      <c r="H7" s="56"/>
      <c r="I7" s="58" t="s">
        <v>104</v>
      </c>
      <c r="J7" s="58" t="s">
        <v>78</v>
      </c>
      <c r="K7" s="1" t="s">
        <v>105</v>
      </c>
      <c r="L7" s="58" t="s">
        <v>101</v>
      </c>
      <c r="M7" s="58" t="s">
        <v>106</v>
      </c>
      <c r="N7" s="1" t="s">
        <v>121</v>
      </c>
      <c r="O7" s="58" t="s">
        <v>80</v>
      </c>
      <c r="P7" s="58" t="s">
        <v>81</v>
      </c>
      <c r="Q7" s="3" t="s">
        <v>89</v>
      </c>
      <c r="R7" s="56" t="s">
        <v>88</v>
      </c>
      <c r="S7" s="4" t="s">
        <v>107</v>
      </c>
      <c r="T7" s="63"/>
      <c r="U7" s="76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47</v>
      </c>
      <c r="E8" s="57">
        <v>868926033916682</v>
      </c>
      <c r="F8" s="56"/>
      <c r="G8" s="56" t="s">
        <v>69</v>
      </c>
      <c r="H8" s="56"/>
      <c r="I8" s="58" t="s">
        <v>87</v>
      </c>
      <c r="J8" s="58" t="s">
        <v>78</v>
      </c>
      <c r="K8" s="58" t="s">
        <v>98</v>
      </c>
      <c r="L8" s="58" t="s">
        <v>101</v>
      </c>
      <c r="M8" s="58" t="s">
        <v>106</v>
      </c>
      <c r="N8" s="1" t="s">
        <v>121</v>
      </c>
      <c r="O8" s="58" t="s">
        <v>80</v>
      </c>
      <c r="P8" s="58" t="s">
        <v>81</v>
      </c>
      <c r="Q8" s="3" t="s">
        <v>89</v>
      </c>
      <c r="R8" s="56" t="s">
        <v>88</v>
      </c>
      <c r="S8" s="4" t="s">
        <v>107</v>
      </c>
      <c r="T8" s="63"/>
      <c r="U8" s="76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47</v>
      </c>
      <c r="E9" s="57">
        <v>868926033919371</v>
      </c>
      <c r="F9" s="56"/>
      <c r="G9" s="56" t="s">
        <v>69</v>
      </c>
      <c r="H9" s="2"/>
      <c r="I9" s="58" t="s">
        <v>94</v>
      </c>
      <c r="J9" s="58" t="s">
        <v>102</v>
      </c>
      <c r="K9" s="58" t="s">
        <v>98</v>
      </c>
      <c r="L9" s="58" t="s">
        <v>101</v>
      </c>
      <c r="M9" s="58" t="s">
        <v>103</v>
      </c>
      <c r="N9" s="1" t="s">
        <v>121</v>
      </c>
      <c r="O9" s="58" t="s">
        <v>80</v>
      </c>
      <c r="P9" s="58" t="s">
        <v>81</v>
      </c>
      <c r="Q9" s="3" t="s">
        <v>89</v>
      </c>
      <c r="R9" s="56" t="s">
        <v>88</v>
      </c>
      <c r="S9" s="4" t="s">
        <v>107</v>
      </c>
      <c r="T9" s="63"/>
      <c r="U9" s="76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47</v>
      </c>
      <c r="E10" s="57">
        <v>866192037792601</v>
      </c>
      <c r="F10" s="56"/>
      <c r="G10" s="56" t="s">
        <v>69</v>
      </c>
      <c r="H10" s="2"/>
      <c r="I10" s="58" t="s">
        <v>96</v>
      </c>
      <c r="J10" s="58" t="s">
        <v>78</v>
      </c>
      <c r="K10" s="11" t="s">
        <v>93</v>
      </c>
      <c r="L10" s="11" t="s">
        <v>95</v>
      </c>
      <c r="M10" s="58" t="s">
        <v>106</v>
      </c>
      <c r="N10" s="1" t="s">
        <v>121</v>
      </c>
      <c r="O10" s="58" t="s">
        <v>80</v>
      </c>
      <c r="P10" s="58" t="s">
        <v>81</v>
      </c>
      <c r="Q10" s="3" t="s">
        <v>89</v>
      </c>
      <c r="R10" s="56" t="s">
        <v>88</v>
      </c>
      <c r="S10" s="4" t="s">
        <v>107</v>
      </c>
      <c r="T10" s="63"/>
      <c r="U10" s="76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47</v>
      </c>
      <c r="E11" s="57">
        <v>869627031774672</v>
      </c>
      <c r="F11" s="56"/>
      <c r="G11" s="56" t="s">
        <v>69</v>
      </c>
      <c r="H11" s="2"/>
      <c r="I11" s="58" t="s">
        <v>110</v>
      </c>
      <c r="J11" s="58" t="s">
        <v>78</v>
      </c>
      <c r="K11" s="1" t="s">
        <v>109</v>
      </c>
      <c r="L11" s="11" t="s">
        <v>95</v>
      </c>
      <c r="M11" s="58" t="s">
        <v>106</v>
      </c>
      <c r="N11" s="1" t="s">
        <v>121</v>
      </c>
      <c r="O11" s="58" t="s">
        <v>80</v>
      </c>
      <c r="P11" s="58" t="s">
        <v>81</v>
      </c>
      <c r="Q11" s="3" t="s">
        <v>89</v>
      </c>
      <c r="R11" s="56" t="s">
        <v>88</v>
      </c>
      <c r="S11" s="4" t="s">
        <v>107</v>
      </c>
      <c r="T11" s="63"/>
      <c r="U11" s="76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47</v>
      </c>
      <c r="E12" s="57">
        <v>868926033929966</v>
      </c>
      <c r="F12" s="56"/>
      <c r="G12" s="56" t="s">
        <v>69</v>
      </c>
      <c r="H12" s="1"/>
      <c r="I12" s="1" t="s">
        <v>99</v>
      </c>
      <c r="J12" s="58" t="s">
        <v>78</v>
      </c>
      <c r="K12" s="1" t="s">
        <v>98</v>
      </c>
      <c r="L12" s="58" t="s">
        <v>101</v>
      </c>
      <c r="M12" s="58" t="s">
        <v>106</v>
      </c>
      <c r="N12" s="1" t="s">
        <v>121</v>
      </c>
      <c r="O12" s="58" t="s">
        <v>80</v>
      </c>
      <c r="P12" s="58" t="s">
        <v>81</v>
      </c>
      <c r="Q12" s="3" t="s">
        <v>89</v>
      </c>
      <c r="R12" s="56" t="s">
        <v>88</v>
      </c>
      <c r="S12" s="4" t="s">
        <v>107</v>
      </c>
      <c r="T12" s="63"/>
      <c r="U12" s="7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47</v>
      </c>
      <c r="E13" s="57">
        <v>866192037808886</v>
      </c>
      <c r="F13" s="56"/>
      <c r="G13" s="56" t="s">
        <v>69</v>
      </c>
      <c r="H13" s="16"/>
      <c r="I13" s="58" t="s">
        <v>125</v>
      </c>
      <c r="J13" s="58" t="s">
        <v>97</v>
      </c>
      <c r="K13" s="1"/>
      <c r="L13" s="11" t="s">
        <v>95</v>
      </c>
      <c r="M13" s="58" t="s">
        <v>122</v>
      </c>
      <c r="N13" s="1"/>
      <c r="O13" s="58" t="s">
        <v>80</v>
      </c>
      <c r="P13" s="1" t="s">
        <v>81</v>
      </c>
      <c r="Q13" s="4" t="s">
        <v>89</v>
      </c>
      <c r="R13" s="56" t="s">
        <v>123</v>
      </c>
      <c r="S13" s="4" t="s">
        <v>107</v>
      </c>
      <c r="T13" s="63"/>
      <c r="U13" s="76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47</v>
      </c>
      <c r="E14" s="57">
        <v>868926033950400</v>
      </c>
      <c r="F14" s="56"/>
      <c r="G14" s="56" t="s">
        <v>69</v>
      </c>
      <c r="H14" s="1"/>
      <c r="I14" s="58" t="s">
        <v>115</v>
      </c>
      <c r="J14" s="58" t="s">
        <v>78</v>
      </c>
      <c r="K14" s="1" t="s">
        <v>98</v>
      </c>
      <c r="L14" s="58" t="s">
        <v>101</v>
      </c>
      <c r="M14" s="58" t="s">
        <v>106</v>
      </c>
      <c r="N14" s="1" t="s">
        <v>121</v>
      </c>
      <c r="O14" s="58" t="s">
        <v>80</v>
      </c>
      <c r="P14" s="58" t="s">
        <v>81</v>
      </c>
      <c r="Q14" s="3" t="s">
        <v>89</v>
      </c>
      <c r="R14" s="56" t="s">
        <v>88</v>
      </c>
      <c r="S14" s="4" t="s">
        <v>107</v>
      </c>
      <c r="T14" s="63"/>
      <c r="U14" s="76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47</v>
      </c>
      <c r="E15" s="57">
        <v>864811036927569</v>
      </c>
      <c r="F15" s="56"/>
      <c r="G15" s="56" t="s">
        <v>69</v>
      </c>
      <c r="H15" s="1"/>
      <c r="I15" s="1" t="s">
        <v>119</v>
      </c>
      <c r="J15" s="58" t="s">
        <v>78</v>
      </c>
      <c r="K15" s="1" t="s">
        <v>117</v>
      </c>
      <c r="L15" s="58" t="s">
        <v>118</v>
      </c>
      <c r="M15" s="58" t="s">
        <v>106</v>
      </c>
      <c r="N15" s="1" t="s">
        <v>121</v>
      </c>
      <c r="O15" s="58" t="s">
        <v>80</v>
      </c>
      <c r="P15" s="58" t="s">
        <v>81</v>
      </c>
      <c r="Q15" s="3" t="s">
        <v>89</v>
      </c>
      <c r="R15" s="56" t="s">
        <v>88</v>
      </c>
      <c r="S15" s="4" t="s">
        <v>107</v>
      </c>
      <c r="T15" s="17"/>
      <c r="U15" s="76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47</v>
      </c>
      <c r="E16" s="57">
        <v>868926033908630</v>
      </c>
      <c r="F16" s="56"/>
      <c r="G16" s="56" t="s">
        <v>69</v>
      </c>
      <c r="H16" s="1"/>
      <c r="I16" s="1" t="s">
        <v>111</v>
      </c>
      <c r="J16" s="58" t="s">
        <v>78</v>
      </c>
      <c r="K16" s="1" t="s">
        <v>109</v>
      </c>
      <c r="L16" s="11" t="s">
        <v>95</v>
      </c>
      <c r="M16" s="58" t="s">
        <v>106</v>
      </c>
      <c r="N16" s="1" t="s">
        <v>121</v>
      </c>
      <c r="O16" s="58" t="s">
        <v>80</v>
      </c>
      <c r="P16" s="58" t="s">
        <v>81</v>
      </c>
      <c r="Q16" s="3" t="s">
        <v>89</v>
      </c>
      <c r="R16" s="56" t="s">
        <v>88</v>
      </c>
      <c r="S16" s="4" t="s">
        <v>107</v>
      </c>
      <c r="T16" s="17"/>
      <c r="U16" s="77"/>
      <c r="V16" s="4" t="s">
        <v>26</v>
      </c>
    </row>
    <row r="17" spans="1:22" ht="18" customHeight="1" x14ac:dyDescent="0.25">
      <c r="A17" s="4">
        <v>12</v>
      </c>
      <c r="B17" s="55">
        <v>44203</v>
      </c>
      <c r="C17" s="55">
        <v>44209</v>
      </c>
      <c r="D17" s="56" t="s">
        <v>47</v>
      </c>
      <c r="E17" s="57">
        <v>864811036931603</v>
      </c>
      <c r="F17" s="56"/>
      <c r="G17" s="56" t="s">
        <v>69</v>
      </c>
      <c r="H17" s="1"/>
      <c r="I17" s="58" t="s">
        <v>124</v>
      </c>
      <c r="J17" s="58" t="s">
        <v>97</v>
      </c>
      <c r="K17" s="1"/>
      <c r="L17" s="58" t="s">
        <v>118</v>
      </c>
      <c r="M17" s="58" t="s">
        <v>122</v>
      </c>
      <c r="N17" s="1"/>
      <c r="O17" s="58" t="s">
        <v>80</v>
      </c>
      <c r="P17" s="1" t="s">
        <v>81</v>
      </c>
      <c r="Q17" s="4" t="s">
        <v>89</v>
      </c>
      <c r="R17" s="56" t="s">
        <v>123</v>
      </c>
      <c r="S17" s="4" t="s">
        <v>107</v>
      </c>
      <c r="T17" s="17"/>
      <c r="U17" s="63"/>
      <c r="V17" s="18"/>
    </row>
    <row r="18" spans="1:22" ht="18" customHeight="1" x14ac:dyDescent="0.25">
      <c r="A18" s="4">
        <v>13</v>
      </c>
      <c r="B18" s="55">
        <v>44203</v>
      </c>
      <c r="C18" s="55">
        <v>44209</v>
      </c>
      <c r="D18" s="56" t="s">
        <v>47</v>
      </c>
      <c r="E18" s="57">
        <v>864811036952237</v>
      </c>
      <c r="F18" s="56"/>
      <c r="G18" s="56" t="s">
        <v>69</v>
      </c>
      <c r="H18" s="1"/>
      <c r="I18" s="1" t="s">
        <v>75</v>
      </c>
      <c r="J18" s="58" t="s">
        <v>78</v>
      </c>
      <c r="K18" s="1" t="s">
        <v>116</v>
      </c>
      <c r="L18" s="1" t="s">
        <v>113</v>
      </c>
      <c r="M18" s="58" t="s">
        <v>106</v>
      </c>
      <c r="N18" s="1" t="s">
        <v>121</v>
      </c>
      <c r="O18" s="58" t="s">
        <v>80</v>
      </c>
      <c r="P18" s="58" t="s">
        <v>81</v>
      </c>
      <c r="Q18" s="3" t="s">
        <v>89</v>
      </c>
      <c r="R18" s="56" t="s">
        <v>88</v>
      </c>
      <c r="S18" s="4" t="s">
        <v>107</v>
      </c>
      <c r="T18" s="17"/>
      <c r="U18" s="17"/>
      <c r="V18" s="19"/>
    </row>
    <row r="19" spans="1:22" ht="18" customHeight="1" x14ac:dyDescent="0.25">
      <c r="A19" s="4">
        <v>14</v>
      </c>
      <c r="B19" s="55">
        <v>44203</v>
      </c>
      <c r="C19" s="55">
        <v>44209</v>
      </c>
      <c r="D19" s="56" t="s">
        <v>47</v>
      </c>
      <c r="E19" s="57">
        <v>868926033963221</v>
      </c>
      <c r="F19" s="56"/>
      <c r="G19" s="56" t="s">
        <v>69</v>
      </c>
      <c r="H19" s="1"/>
      <c r="I19" s="1" t="s">
        <v>114</v>
      </c>
      <c r="J19" s="58" t="s">
        <v>78</v>
      </c>
      <c r="K19" s="11" t="s">
        <v>112</v>
      </c>
      <c r="L19" s="1" t="s">
        <v>113</v>
      </c>
      <c r="M19" s="58" t="s">
        <v>106</v>
      </c>
      <c r="N19" s="1" t="s">
        <v>121</v>
      </c>
      <c r="O19" s="58" t="s">
        <v>80</v>
      </c>
      <c r="P19" s="58" t="s">
        <v>81</v>
      </c>
      <c r="Q19" s="3" t="s">
        <v>89</v>
      </c>
      <c r="R19" s="56" t="s">
        <v>88</v>
      </c>
      <c r="S19" s="4" t="s">
        <v>107</v>
      </c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55">
        <v>44203</v>
      </c>
      <c r="C20" s="55">
        <v>44209</v>
      </c>
      <c r="D20" s="56" t="s">
        <v>47</v>
      </c>
      <c r="E20" s="57">
        <v>864811036991565</v>
      </c>
      <c r="F20" s="56"/>
      <c r="G20" s="56" t="s">
        <v>69</v>
      </c>
      <c r="H20" s="1"/>
      <c r="I20" s="1" t="s">
        <v>108</v>
      </c>
      <c r="J20" s="58" t="s">
        <v>120</v>
      </c>
      <c r="K20" s="1" t="s">
        <v>101</v>
      </c>
      <c r="L20" s="1"/>
      <c r="M20" s="58" t="s">
        <v>103</v>
      </c>
      <c r="N20" s="1" t="s">
        <v>121</v>
      </c>
      <c r="O20" s="58" t="s">
        <v>80</v>
      </c>
      <c r="P20" s="58" t="s">
        <v>81</v>
      </c>
      <c r="Q20" s="3" t="s">
        <v>19</v>
      </c>
      <c r="R20" s="56" t="s">
        <v>31</v>
      </c>
      <c r="S20" s="4" t="s">
        <v>107</v>
      </c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55">
        <v>44203</v>
      </c>
      <c r="C21" s="55">
        <v>44209</v>
      </c>
      <c r="D21" s="56" t="s">
        <v>47</v>
      </c>
      <c r="E21" s="57">
        <v>866192037807326</v>
      </c>
      <c r="F21" s="56"/>
      <c r="G21" s="56" t="s">
        <v>69</v>
      </c>
      <c r="H21" s="1"/>
      <c r="I21" s="1" t="s">
        <v>94</v>
      </c>
      <c r="J21" s="58" t="s">
        <v>78</v>
      </c>
      <c r="K21" s="11" t="s">
        <v>112</v>
      </c>
      <c r="L21" s="1" t="s">
        <v>113</v>
      </c>
      <c r="M21" s="58" t="s">
        <v>106</v>
      </c>
      <c r="N21" s="1" t="s">
        <v>121</v>
      </c>
      <c r="O21" s="58" t="s">
        <v>80</v>
      </c>
      <c r="P21" s="58" t="s">
        <v>81</v>
      </c>
      <c r="Q21" s="3" t="s">
        <v>89</v>
      </c>
      <c r="R21" s="56" t="s">
        <v>88</v>
      </c>
      <c r="S21" s="4" t="s">
        <v>107</v>
      </c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55">
        <v>44203</v>
      </c>
      <c r="C22" s="55">
        <v>44209</v>
      </c>
      <c r="D22" s="56" t="s">
        <v>47</v>
      </c>
      <c r="E22" s="57">
        <v>868926033948610</v>
      </c>
      <c r="F22" s="56"/>
      <c r="G22" s="56" t="s">
        <v>69</v>
      </c>
      <c r="H22" s="11"/>
      <c r="I22" s="1" t="s">
        <v>99</v>
      </c>
      <c r="J22" s="58" t="s">
        <v>78</v>
      </c>
      <c r="K22" s="29" t="s">
        <v>100</v>
      </c>
      <c r="L22" s="1" t="s">
        <v>101</v>
      </c>
      <c r="M22" s="58" t="s">
        <v>106</v>
      </c>
      <c r="N22" s="1" t="s">
        <v>121</v>
      </c>
      <c r="O22" s="58" t="s">
        <v>80</v>
      </c>
      <c r="P22" s="58" t="s">
        <v>81</v>
      </c>
      <c r="Q22" s="3" t="s">
        <v>89</v>
      </c>
      <c r="R22" s="56" t="s">
        <v>88</v>
      </c>
      <c r="S22" s="4" t="s">
        <v>107</v>
      </c>
      <c r="T22" s="17"/>
      <c r="U22" s="11" t="s">
        <v>59</v>
      </c>
      <c r="V22" s="11">
        <f>COUNTIF($Q$6:$Q$51,"PC+PM")</f>
        <v>24</v>
      </c>
    </row>
    <row r="23" spans="1:22" ht="18" customHeight="1" x14ac:dyDescent="0.25">
      <c r="A23" s="4">
        <v>18</v>
      </c>
      <c r="B23" s="55">
        <v>44203</v>
      </c>
      <c r="C23" s="55">
        <v>44209</v>
      </c>
      <c r="D23" s="56" t="s">
        <v>47</v>
      </c>
      <c r="E23" s="57">
        <v>864811037204463</v>
      </c>
      <c r="F23" s="56"/>
      <c r="G23" s="56" t="s">
        <v>69</v>
      </c>
      <c r="H23" s="11"/>
      <c r="I23" s="1" t="s">
        <v>94</v>
      </c>
      <c r="J23" s="58" t="s">
        <v>78</v>
      </c>
      <c r="K23" s="11" t="s">
        <v>93</v>
      </c>
      <c r="L23" s="11" t="s">
        <v>95</v>
      </c>
      <c r="M23" s="58" t="s">
        <v>106</v>
      </c>
      <c r="N23" s="1" t="s">
        <v>121</v>
      </c>
      <c r="O23" s="58" t="s">
        <v>80</v>
      </c>
      <c r="P23" s="58" t="s">
        <v>81</v>
      </c>
      <c r="Q23" s="3" t="s">
        <v>89</v>
      </c>
      <c r="R23" s="56" t="s">
        <v>88</v>
      </c>
      <c r="S23" s="4" t="s">
        <v>107</v>
      </c>
      <c r="T23" s="17"/>
      <c r="U23" s="17"/>
      <c r="V23" s="19"/>
    </row>
    <row r="24" spans="1:22" ht="18" customHeight="1" x14ac:dyDescent="0.25">
      <c r="A24" s="4">
        <v>19</v>
      </c>
      <c r="B24" s="10" t="s">
        <v>132</v>
      </c>
      <c r="C24" s="10"/>
      <c r="D24" s="56" t="s">
        <v>47</v>
      </c>
      <c r="E24" s="57">
        <v>868926033949253</v>
      </c>
      <c r="F24" s="56"/>
      <c r="G24" s="56" t="s">
        <v>69</v>
      </c>
      <c r="H24" s="11"/>
      <c r="I24" s="1" t="s">
        <v>186</v>
      </c>
      <c r="J24" s="58" t="s">
        <v>78</v>
      </c>
      <c r="K24" s="11" t="s">
        <v>98</v>
      </c>
      <c r="L24" s="11" t="s">
        <v>101</v>
      </c>
      <c r="M24" s="11" t="s">
        <v>185</v>
      </c>
      <c r="N24" s="11"/>
      <c r="O24" s="58"/>
      <c r="P24" s="11" t="s">
        <v>140</v>
      </c>
      <c r="Q24" s="4" t="s">
        <v>89</v>
      </c>
      <c r="R24" s="11" t="s">
        <v>88</v>
      </c>
      <c r="S24" s="4" t="s">
        <v>107</v>
      </c>
      <c r="T24" s="17"/>
      <c r="U24" s="17"/>
      <c r="V24" s="19"/>
    </row>
    <row r="25" spans="1:22" ht="18" customHeight="1" x14ac:dyDescent="0.25">
      <c r="A25" s="93">
        <v>20</v>
      </c>
      <c r="B25" s="94" t="s">
        <v>133</v>
      </c>
      <c r="C25" s="94"/>
      <c r="D25" s="95" t="s">
        <v>47</v>
      </c>
      <c r="E25" s="96">
        <v>864811037235772</v>
      </c>
      <c r="F25" s="95"/>
      <c r="G25" s="95" t="s">
        <v>69</v>
      </c>
      <c r="H25" s="93"/>
      <c r="I25" s="93" t="s">
        <v>149</v>
      </c>
      <c r="J25" s="93" t="s">
        <v>35</v>
      </c>
      <c r="K25" s="93" t="s">
        <v>183</v>
      </c>
      <c r="L25" s="93" t="s">
        <v>95</v>
      </c>
      <c r="M25" s="93" t="s">
        <v>188</v>
      </c>
      <c r="N25" s="97"/>
      <c r="O25" s="95" t="s">
        <v>189</v>
      </c>
      <c r="P25" s="93" t="s">
        <v>140</v>
      </c>
      <c r="Q25" s="93" t="s">
        <v>89</v>
      </c>
      <c r="R25" s="93" t="s">
        <v>128</v>
      </c>
      <c r="S25" s="93" t="s">
        <v>107</v>
      </c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 t="s">
        <v>134</v>
      </c>
      <c r="C26" s="10"/>
      <c r="D26" s="56" t="s">
        <v>47</v>
      </c>
      <c r="E26" s="57">
        <v>868345035625755</v>
      </c>
      <c r="F26" s="56"/>
      <c r="G26" s="56" t="s">
        <v>69</v>
      </c>
      <c r="H26" s="11"/>
      <c r="I26" s="1" t="s">
        <v>187</v>
      </c>
      <c r="J26" s="1" t="s">
        <v>78</v>
      </c>
      <c r="K26" s="11" t="s">
        <v>183</v>
      </c>
      <c r="L26" s="11" t="s">
        <v>101</v>
      </c>
      <c r="M26" s="11" t="s">
        <v>185</v>
      </c>
      <c r="N26" s="11"/>
      <c r="O26" s="58"/>
      <c r="P26" s="11" t="s">
        <v>140</v>
      </c>
      <c r="Q26" s="4" t="s">
        <v>89</v>
      </c>
      <c r="R26" s="11" t="s">
        <v>88</v>
      </c>
      <c r="S26" s="4" t="s">
        <v>107</v>
      </c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10" t="s">
        <v>135</v>
      </c>
      <c r="C27" s="10"/>
      <c r="D27" s="56" t="s">
        <v>47</v>
      </c>
      <c r="E27" s="57">
        <v>868926033976470</v>
      </c>
      <c r="F27" s="56"/>
      <c r="G27" s="56" t="s">
        <v>69</v>
      </c>
      <c r="H27" s="11"/>
      <c r="I27" s="1" t="s">
        <v>184</v>
      </c>
      <c r="J27" s="1" t="s">
        <v>78</v>
      </c>
      <c r="K27" s="11" t="s">
        <v>109</v>
      </c>
      <c r="L27" s="11" t="s">
        <v>101</v>
      </c>
      <c r="M27" s="11" t="s">
        <v>185</v>
      </c>
      <c r="N27" s="11"/>
      <c r="O27" s="58"/>
      <c r="P27" s="11" t="s">
        <v>140</v>
      </c>
      <c r="Q27" s="4" t="s">
        <v>89</v>
      </c>
      <c r="R27" s="11" t="s">
        <v>88</v>
      </c>
      <c r="S27" s="4" t="s">
        <v>107</v>
      </c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 t="s">
        <v>136</v>
      </c>
      <c r="C28" s="10"/>
      <c r="D28" s="56" t="s">
        <v>47</v>
      </c>
      <c r="E28" s="57">
        <v>866192037787064</v>
      </c>
      <c r="F28" s="56"/>
      <c r="G28" s="56" t="s">
        <v>69</v>
      </c>
      <c r="H28" s="11"/>
      <c r="I28" s="1" t="s">
        <v>182</v>
      </c>
      <c r="J28" s="1" t="s">
        <v>78</v>
      </c>
      <c r="K28" s="1" t="s">
        <v>109</v>
      </c>
      <c r="L28" s="11" t="s">
        <v>101</v>
      </c>
      <c r="M28" s="11" t="s">
        <v>185</v>
      </c>
      <c r="N28" s="1"/>
      <c r="O28" s="58"/>
      <c r="P28" s="11" t="s">
        <v>140</v>
      </c>
      <c r="Q28" s="4" t="s">
        <v>89</v>
      </c>
      <c r="R28" s="11" t="s">
        <v>88</v>
      </c>
      <c r="S28" s="4" t="s">
        <v>107</v>
      </c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 t="s">
        <v>137</v>
      </c>
      <c r="C29" s="10"/>
      <c r="D29" s="56" t="s">
        <v>47</v>
      </c>
      <c r="E29" s="57">
        <v>868926033943843</v>
      </c>
      <c r="F29" s="56"/>
      <c r="G29" s="56" t="s">
        <v>69</v>
      </c>
      <c r="H29" s="11"/>
      <c r="I29" s="1" t="s">
        <v>181</v>
      </c>
      <c r="J29" s="1" t="s">
        <v>78</v>
      </c>
      <c r="K29" s="1" t="s">
        <v>109</v>
      </c>
      <c r="L29" s="11" t="s">
        <v>101</v>
      </c>
      <c r="M29" s="11" t="s">
        <v>185</v>
      </c>
      <c r="N29" s="1"/>
      <c r="O29" s="58"/>
      <c r="P29" s="11" t="s">
        <v>140</v>
      </c>
      <c r="Q29" s="4" t="s">
        <v>89</v>
      </c>
      <c r="R29" s="11" t="s">
        <v>88</v>
      </c>
      <c r="S29" s="4" t="s">
        <v>107</v>
      </c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 t="s">
        <v>138</v>
      </c>
      <c r="C30" s="10"/>
      <c r="D30" s="56" t="s">
        <v>47</v>
      </c>
      <c r="E30" s="57">
        <v>868926033933786</v>
      </c>
      <c r="F30" s="56"/>
      <c r="G30" s="56" t="s">
        <v>69</v>
      </c>
      <c r="H30" s="11"/>
      <c r="I30" s="1" t="s">
        <v>166</v>
      </c>
      <c r="J30" s="1" t="s">
        <v>78</v>
      </c>
      <c r="K30" s="1" t="s">
        <v>109</v>
      </c>
      <c r="L30" s="11" t="s">
        <v>101</v>
      </c>
      <c r="M30" s="11" t="s">
        <v>185</v>
      </c>
      <c r="N30" s="1"/>
      <c r="O30" s="1"/>
      <c r="P30" s="11" t="s">
        <v>140</v>
      </c>
      <c r="Q30" s="4" t="s">
        <v>89</v>
      </c>
      <c r="R30" s="11" t="s">
        <v>88</v>
      </c>
      <c r="S30" s="4" t="s">
        <v>107</v>
      </c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22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24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2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2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80" t="s">
        <v>67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3" t="s">
        <v>10</v>
      </c>
      <c r="B2" s="84"/>
      <c r="C2" s="84"/>
      <c r="D2" s="84"/>
      <c r="E2" s="85" t="s">
        <v>68</v>
      </c>
      <c r="F2" s="85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6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12</v>
      </c>
      <c r="L4" s="78"/>
      <c r="M4" s="81" t="s">
        <v>43</v>
      </c>
      <c r="N4" s="81" t="s">
        <v>11</v>
      </c>
      <c r="O4" s="78" t="s">
        <v>8</v>
      </c>
      <c r="P4" s="79" t="s">
        <v>15</v>
      </c>
      <c r="Q4" s="78" t="s">
        <v>40</v>
      </c>
      <c r="R4" s="78" t="s">
        <v>62</v>
      </c>
      <c r="S4" s="91" t="s">
        <v>66</v>
      </c>
      <c r="T4" s="31"/>
      <c r="U4" s="31"/>
      <c r="V4" s="78" t="s">
        <v>40</v>
      </c>
      <c r="W4" s="78" t="s">
        <v>62</v>
      </c>
    </row>
    <row r="5" spans="1:23" ht="50.1" customHeight="1" x14ac:dyDescent="0.25">
      <c r="A5" s="86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8"/>
      <c r="K5" s="5" t="s">
        <v>13</v>
      </c>
      <c r="L5" s="5" t="s">
        <v>14</v>
      </c>
      <c r="M5" s="82"/>
      <c r="N5" s="82"/>
      <c r="O5" s="78"/>
      <c r="P5" s="79"/>
      <c r="Q5" s="78"/>
      <c r="R5" s="78"/>
      <c r="S5" s="92"/>
      <c r="T5" s="31"/>
      <c r="U5" s="31"/>
      <c r="V5" s="78"/>
      <c r="W5" s="78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5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76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76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6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6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6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6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6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6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7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8" t="s">
        <v>65</v>
      </c>
      <c r="W56" s="88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9"/>
      <c r="W57" s="89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0"/>
      <c r="W58" s="90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2021-03-08T03:02:32Z</dcterms:modified>
</cp:coreProperties>
</file>