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4\2.XuLyBH\"/>
    </mc:Choice>
  </mc:AlternateContent>
  <bookViews>
    <workbookView xWindow="0" yWindow="4215" windowWidth="21600" windowHeight="11385" activeTab="1"/>
  </bookViews>
  <sheets>
    <sheet name="TG102V" sheetId="52" r:id="rId1"/>
    <sheet name="TG102LE" sheetId="51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4" i="52"/>
  <c r="V33" i="52"/>
  <c r="V32" i="52"/>
  <c r="V30" i="52"/>
  <c r="V29" i="52"/>
  <c r="V28" i="52"/>
  <c r="V27" i="52"/>
  <c r="V26" i="52"/>
  <c r="V21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<sst xmlns="http://schemas.openxmlformats.org/spreadsheetml/2006/main" count="288" uniqueCount="80">
  <si>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</si>
  <si>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</si>
  <si>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</si>
  <si>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</si>
  <si>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</si>
  <si>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</si>
  <si>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</si>
  <si>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</si>
  <si>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</si>
  <si>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</si>
  <si>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</si>
  <si>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</si>
  <si>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</si>
  <si>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</si>
  <si>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</si>
  <si>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</si>
  <si>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</si>
  <si>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</si>
  <si>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</si>
  <si>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</si>
  <si>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</si>
  <si>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</si>
  <si>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</si>
  <si>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</si>
  <si>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</si>
  <si>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</si>
  <si>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</si>
  <si>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</si>
  <si>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</si>
  <si>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</si>
  <si>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</si>
  <si>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</si>
  <si>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</si>
  <si>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</si>
  <si>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</si>
  <si>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</si>
  <si>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</si>
  <si>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</si>
  <si>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</si>
  <si>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</si>
  <si>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</si>
  <si>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</si>
  <si>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</si>
  <si>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</si>
  <si>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</si>
  <si>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</si>
  <si>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</si>
  <si>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</si>
  <si>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</si>
  <si>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</si>
  <si>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</si>
  <si>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</si>
  <si>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</si>
  <si>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</si>
  <si>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</si>
  <si>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</si>
  <si>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</si>
  <si>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</si>
  <si>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</si>
  <si>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</si>
  <si>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</si>
  <si>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</si>
  <si>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</si>
  <si>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Lắp đặt</t>
  </si>
  <si>
    <t>Sim</t>
  </si>
  <si>
    <t>TG102V</t>
  </si>
  <si>
    <t>ID: 202103021007404</t>
  </si>
  <si>
    <t>125.212.203.114,16767</t>
  </si>
  <si>
    <t>Xác định lỗi</t>
  </si>
  <si>
    <t>LE.2.00.---28.200624</t>
  </si>
  <si>
    <t>Thiết bị hoạt động bình thường</t>
  </si>
  <si>
    <t>Test lại thiết bị</t>
  </si>
  <si>
    <t>BT</t>
  </si>
  <si>
    <t>Tùng</t>
  </si>
  <si>
    <t>125.212.203.114,16363</t>
  </si>
  <si>
    <t>Thiết bị treo khởi động</t>
  </si>
  <si>
    <t>Nạp lại FW</t>
  </si>
  <si>
    <t>W.2.00.---21.200630</t>
  </si>
  <si>
    <t>Thiết bị không nhận sim</t>
  </si>
  <si>
    <t>Nâng cấp khay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</si>
</sst>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C8" sqref="C8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48.5703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36"/>
    </row>
    <row r="2" spans="1:23" ht="24.95" customHeight="1" x14ac:dyDescent="0.25">
      <c r="A2" s="78" t="s">
        <v>9</v>
      </c>
      <c r="B2" s="79"/>
      <c r="C2" s="79"/>
      <c r="D2" s="79"/>
      <c r="E2" s="80" t="s">
        <v>63</v>
      </c>
      <c r="F2" s="80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73" t="s">
        <v>68</v>
      </c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U4" s="76" t="s">
        <v>39</v>
      </c>
      <c r="V4" s="76" t="s">
        <v>53</v>
      </c>
      <c r="W4" s="37"/>
    </row>
    <row r="5" spans="1:23" ht="50.1" customHeight="1" x14ac:dyDescent="0.25">
      <c r="A5" s="81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42" t="s">
        <v>15</v>
      </c>
      <c r="J5" s="67" t="s">
        <v>12</v>
      </c>
      <c r="K5" s="67" t="s">
        <v>13</v>
      </c>
      <c r="L5" s="74"/>
      <c r="M5" s="74"/>
      <c r="N5" s="74"/>
      <c r="O5" s="74"/>
      <c r="P5" s="72"/>
      <c r="Q5" s="74"/>
      <c r="R5" s="74"/>
      <c r="S5" s="75"/>
      <c r="U5" s="76"/>
      <c r="V5" s="76"/>
      <c r="W5" s="37"/>
    </row>
    <row r="6" spans="1:23" ht="18" customHeight="1" x14ac:dyDescent="0.25">
      <c r="A6" s="3">
        <v>1</v>
      </c>
      <c r="B6" s="58">
        <v>45019</v>
      </c>
      <c r="C6" s="58"/>
      <c r="D6" s="46" t="s">
        <v>65</v>
      </c>
      <c r="E6" s="65">
        <v>869627031845225</v>
      </c>
      <c r="F6" s="46"/>
      <c r="G6" s="46" t="s">
        <v>62</v>
      </c>
      <c r="H6" s="46"/>
      <c r="I6" s="59" t="s">
        <v>67</v>
      </c>
      <c r="J6" s="59" t="s">
        <v>77</v>
      </c>
      <c r="K6" s="62"/>
      <c r="L6" s="62" t="s">
        <v>78</v>
      </c>
      <c r="M6" s="62" t="s">
        <v>79</v>
      </c>
      <c r="N6" s="60"/>
      <c r="O6" s="60" t="s">
        <v>72</v>
      </c>
      <c r="P6" s="62" t="s">
        <v>73</v>
      </c>
      <c r="Q6" s="60" t="s">
        <v>18</v>
      </c>
      <c r="R6" s="63" t="s">
        <v>30</v>
      </c>
      <c r="S6" s="64"/>
      <c r="T6" s="66"/>
      <c r="U6" s="68" t="s">
        <v>18</v>
      </c>
      <c r="V6" s="3" t="s">
        <v>20</v>
      </c>
      <c r="W6" s="66"/>
    </row>
    <row r="7" spans="1:23" ht="18" customHeight="1" x14ac:dyDescent="0.25">
      <c r="A7" s="3">
        <v>2</v>
      </c>
      <c r="B7" s="58">
        <v>45022</v>
      </c>
      <c r="C7" s="58"/>
      <c r="D7" s="46" t="s">
        <v>65</v>
      </c>
      <c r="E7" s="65">
        <v>863586032925806</v>
      </c>
      <c r="F7" s="46"/>
      <c r="G7" s="46" t="s">
        <v>62</v>
      </c>
      <c r="H7" s="46"/>
      <c r="I7" s="59"/>
      <c r="J7" s="61"/>
      <c r="K7" s="61"/>
      <c r="L7" s="61"/>
      <c r="M7" s="62"/>
      <c r="N7" s="60"/>
      <c r="O7" s="60"/>
      <c r="P7" s="62"/>
      <c r="Q7" s="60"/>
      <c r="R7" s="63"/>
      <c r="S7" s="64"/>
      <c r="T7" s="66"/>
      <c r="U7" s="69"/>
      <c r="V7" s="3" t="s">
        <v>35</v>
      </c>
      <c r="W7" s="66"/>
    </row>
    <row r="8" spans="1:23" ht="18" customHeight="1" x14ac:dyDescent="0.25">
      <c r="A8" s="3">
        <v>3</v>
      </c>
      <c r="B8" s="58"/>
      <c r="C8" s="58"/>
      <c r="D8" s="46"/>
      <c r="E8" s="65"/>
      <c r="F8" s="46"/>
      <c r="G8" s="46"/>
      <c r="H8" s="46"/>
      <c r="I8" s="59"/>
      <c r="J8" s="61"/>
      <c r="K8" s="61"/>
      <c r="L8" s="61"/>
      <c r="M8" s="62"/>
      <c r="N8" s="60"/>
      <c r="O8" s="60"/>
      <c r="P8" s="62"/>
      <c r="Q8" s="60"/>
      <c r="R8" s="63"/>
      <c r="S8" s="64"/>
      <c r="T8" s="66"/>
      <c r="U8" s="69"/>
      <c r="V8" s="3" t="s">
        <v>21</v>
      </c>
      <c r="W8" s="66"/>
    </row>
    <row r="9" spans="1:23" ht="18" customHeight="1" x14ac:dyDescent="0.25">
      <c r="A9" s="3">
        <v>4</v>
      </c>
      <c r="B9" s="58"/>
      <c r="C9" s="58"/>
      <c r="D9" s="46"/>
      <c r="E9" s="65"/>
      <c r="F9" s="46"/>
      <c r="G9" s="46"/>
      <c r="H9" s="46"/>
      <c r="I9" s="59"/>
      <c r="J9" s="60"/>
      <c r="K9" s="61"/>
      <c r="L9" s="61"/>
      <c r="M9" s="62"/>
      <c r="N9" s="60"/>
      <c r="O9" s="60"/>
      <c r="P9" s="62"/>
      <c r="Q9" s="60"/>
      <c r="R9" s="63"/>
      <c r="S9" s="64"/>
      <c r="T9" s="66"/>
      <c r="U9" s="69"/>
      <c r="V9" s="3" t="s">
        <v>51</v>
      </c>
      <c r="W9" s="66"/>
    </row>
    <row r="10" spans="1:23" ht="18" customHeight="1" x14ac:dyDescent="0.25">
      <c r="A10" s="3">
        <v>5</v>
      </c>
      <c r="B10" s="58"/>
      <c r="C10" s="58"/>
      <c r="D10" s="46"/>
      <c r="E10" s="65"/>
      <c r="F10" s="46"/>
      <c r="G10" s="46"/>
      <c r="H10" s="46"/>
      <c r="I10" s="59"/>
      <c r="J10" s="65"/>
      <c r="K10" s="62"/>
      <c r="L10" s="62"/>
      <c r="M10" s="62"/>
      <c r="N10" s="60"/>
      <c r="O10" s="60"/>
      <c r="P10" s="62"/>
      <c r="Q10" s="60"/>
      <c r="R10" s="63"/>
      <c r="S10" s="64"/>
      <c r="T10" s="66"/>
      <c r="U10" s="69"/>
      <c r="V10" s="3" t="s">
        <v>31</v>
      </c>
      <c r="W10" s="66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1"/>
      <c r="K11" s="51"/>
      <c r="L11" s="51"/>
      <c r="M11" s="52"/>
      <c r="N11" s="50"/>
      <c r="O11" s="50"/>
      <c r="P11" s="52"/>
      <c r="Q11" s="50"/>
      <c r="R11" s="53"/>
      <c r="S11" s="55"/>
      <c r="T11" s="66"/>
      <c r="U11" s="69"/>
      <c r="V11" s="3" t="s">
        <v>30</v>
      </c>
      <c r="W11" s="66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1"/>
      <c r="K12" s="51"/>
      <c r="L12" s="51"/>
      <c r="M12" s="52"/>
      <c r="N12" s="50"/>
      <c r="O12" s="50"/>
      <c r="P12" s="52"/>
      <c r="Q12" s="50"/>
      <c r="R12" s="53"/>
      <c r="S12" s="3"/>
      <c r="T12" s="66"/>
      <c r="U12" s="68" t="s">
        <v>19</v>
      </c>
      <c r="V12" s="3" t="s">
        <v>23</v>
      </c>
      <c r="W12" s="66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66"/>
      <c r="U13" s="69"/>
      <c r="V13" s="3" t="s">
        <v>37</v>
      </c>
      <c r="W13" s="66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66"/>
      <c r="U14" s="69"/>
      <c r="V14" s="3" t="s">
        <v>36</v>
      </c>
      <c r="W14" s="66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66"/>
      <c r="U15" s="69"/>
      <c r="V15" s="3" t="s">
        <v>24</v>
      </c>
      <c r="W15" s="66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51"/>
      <c r="L16" s="51"/>
      <c r="M16" s="33"/>
      <c r="N16" s="1"/>
      <c r="O16" s="1"/>
      <c r="P16" s="33"/>
      <c r="Q16" s="1"/>
      <c r="R16" s="2"/>
      <c r="S16" s="3"/>
      <c r="T16" s="66"/>
      <c r="U16" s="70"/>
      <c r="V16" s="3" t="s">
        <v>25</v>
      </c>
      <c r="W16" s="66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66"/>
      <c r="K17" s="51"/>
      <c r="L17" s="51"/>
      <c r="M17" s="33"/>
      <c r="N17" s="1"/>
      <c r="O17" s="1"/>
      <c r="P17" s="33"/>
      <c r="Q17" s="1"/>
      <c r="R17" s="2"/>
      <c r="S17" s="3"/>
      <c r="T17" s="66"/>
      <c r="U17" s="66"/>
      <c r="V17" s="13"/>
      <c r="W17" s="66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51"/>
      <c r="L18" s="51"/>
      <c r="M18" s="33"/>
      <c r="N18" s="1"/>
      <c r="O18" s="1"/>
      <c r="P18" s="33"/>
      <c r="Q18" s="1"/>
      <c r="R18" s="2"/>
      <c r="S18" s="3"/>
      <c r="T18" s="66"/>
      <c r="U18" s="66"/>
      <c r="V18" s="13"/>
      <c r="W18" s="66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66"/>
      <c r="U19" s="67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52"/>
      <c r="N20" s="50"/>
      <c r="O20" s="50"/>
      <c r="P20" s="52"/>
      <c r="Q20" s="50"/>
      <c r="R20" s="53"/>
      <c r="S20" s="3"/>
      <c r="T20" s="66"/>
      <c r="U20" s="3" t="s">
        <v>17</v>
      </c>
      <c r="V20" s="3">
        <v>4</v>
      </c>
      <c r="W20" s="66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51"/>
      <c r="K21" s="33"/>
      <c r="L21" s="33"/>
      <c r="M21" s="33"/>
      <c r="N21" s="1"/>
      <c r="O21" s="1"/>
      <c r="P21" s="33"/>
      <c r="Q21" s="1"/>
      <c r="R21" s="2"/>
      <c r="S21" s="3"/>
      <c r="T21" s="66"/>
      <c r="U21" s="3" t="s">
        <v>49</v>
      </c>
      <c r="V21" s="3">
        <f>COUNTIF($Q$6:$Q$51,"PC")</f>
        <v>1</v>
      </c>
      <c r="W21" s="66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66"/>
      <c r="U22" s="3" t="s">
        <v>50</v>
      </c>
      <c r="V22" s="3"/>
      <c r="W22" s="66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66"/>
      <c r="U23" s="66"/>
      <c r="V23" s="13"/>
      <c r="W23" s="66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6"/>
      <c r="U24" s="66"/>
      <c r="V24" s="13"/>
      <c r="W24" s="66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6"/>
      <c r="U25" s="67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6"/>
      <c r="U26" s="3" t="s">
        <v>26</v>
      </c>
      <c r="V26" s="3">
        <f>COUNTIF($R$6:$R$51,"*MCU*")</f>
        <v>0</v>
      </c>
      <c r="W26" s="66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66"/>
      <c r="U27" s="3" t="s">
        <v>34</v>
      </c>
      <c r="V27" s="3">
        <f>COUNTIF($R$6:$R$51,"*GSM*")</f>
        <v>0</v>
      </c>
      <c r="W27" s="66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6"/>
      <c r="U28" s="3" t="s">
        <v>27</v>
      </c>
      <c r="V28" s="3">
        <f>COUNTIF($R$6:$R$51,"*GPS*")</f>
        <v>0</v>
      </c>
      <c r="W28" s="66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6"/>
      <c r="U29" s="3" t="s">
        <v>52</v>
      </c>
      <c r="V29" s="3">
        <f>COUNTIF($R$6:$R$51,"*NG*")</f>
        <v>0</v>
      </c>
      <c r="W29" s="66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6"/>
      <c r="U30" s="3" t="s">
        <v>32</v>
      </c>
      <c r="V30" s="3">
        <f>COUNTIF($R$6:$R$51,"*I/O*")</f>
        <v>0</v>
      </c>
      <c r="W30" s="66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6"/>
      <c r="U31" s="3" t="s">
        <v>22</v>
      </c>
      <c r="V31" s="3"/>
      <c r="W31" s="66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6"/>
      <c r="U32" s="3" t="s">
        <v>28</v>
      </c>
      <c r="V32" s="3">
        <f>COUNTIF($R$6:$R$51,"*MCH*")</f>
        <v>0</v>
      </c>
      <c r="W32" s="66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6"/>
      <c r="U33" s="3" t="s">
        <v>47</v>
      </c>
      <c r="V33" s="3">
        <f>COUNTIF($R$6:$R$51,"*SF*")</f>
        <v>0</v>
      </c>
      <c r="W33" s="66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6"/>
      <c r="U34" s="3" t="s">
        <v>48</v>
      </c>
      <c r="V34" s="3">
        <f>COUNTIF($R$6:$R$51,"*RTB*")</f>
        <v>0</v>
      </c>
      <c r="W34" s="66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6"/>
      <c r="U35" s="3" t="s">
        <v>38</v>
      </c>
      <c r="V35" s="3"/>
      <c r="W35" s="66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6"/>
      <c r="U36" s="3" t="s">
        <v>29</v>
      </c>
      <c r="V36" s="3"/>
      <c r="W36" s="66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6"/>
      <c r="U37" s="15" t="s">
        <v>33</v>
      </c>
      <c r="V37" s="3"/>
      <c r="W37" s="66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6"/>
      <c r="U38" s="66"/>
      <c r="V38" s="13"/>
      <c r="W38" s="66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6"/>
      <c r="U39" s="66"/>
      <c r="V39" s="13"/>
      <c r="W39" s="66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6"/>
      <c r="U40" s="15" t="s">
        <v>40</v>
      </c>
      <c r="V40" s="3">
        <f>COUNTIF($O$6:$O$51,"*DM*")</f>
        <v>0</v>
      </c>
      <c r="W40" s="66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6"/>
      <c r="U41" s="15" t="s">
        <v>41</v>
      </c>
      <c r="V41" s="3">
        <f>COUNTIF($O$6:$O$51,"*KS*")</f>
        <v>0</v>
      </c>
      <c r="W41" s="66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6"/>
      <c r="U42" s="66"/>
      <c r="V42" s="13"/>
      <c r="W42" s="66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6"/>
      <c r="U43" s="66"/>
      <c r="V43" s="13"/>
      <c r="W43" s="66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6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6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6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66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6"/>
      <c r="V56" s="66"/>
      <c r="W56" s="66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66"/>
      <c r="V57" s="66"/>
      <c r="W57" s="66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61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61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61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61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61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A4" zoomScale="106" zoomScaleNormal="106" workbookViewId="0">
      <selection activeCell="H15" sqref="H15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56.5703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36"/>
    </row>
    <row r="2" spans="1:23" ht="24.95" customHeight="1" x14ac:dyDescent="0.25">
      <c r="A2" s="78" t="s">
        <v>9</v>
      </c>
      <c r="B2" s="79"/>
      <c r="C2" s="79"/>
      <c r="D2" s="79"/>
      <c r="E2" s="80" t="s">
        <v>63</v>
      </c>
      <c r="F2" s="80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82" t="s">
        <v>68</v>
      </c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U4" s="76" t="s">
        <v>39</v>
      </c>
      <c r="V4" s="76" t="s">
        <v>53</v>
      </c>
      <c r="W4" s="37"/>
    </row>
    <row r="5" spans="1:23" ht="50.1" customHeight="1" x14ac:dyDescent="0.25">
      <c r="A5" s="81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34" t="s">
        <v>12</v>
      </c>
      <c r="K5" s="34" t="s">
        <v>13</v>
      </c>
      <c r="L5" s="83"/>
      <c r="M5" s="74"/>
      <c r="N5" s="74"/>
      <c r="O5" s="74"/>
      <c r="P5" s="72"/>
      <c r="Q5" s="74"/>
      <c r="R5" s="74"/>
      <c r="S5" s="75"/>
      <c r="U5" s="76"/>
      <c r="V5" s="76"/>
      <c r="W5" s="37"/>
    </row>
    <row r="6" spans="1:23" ht="18" customHeight="1" x14ac:dyDescent="0.25">
      <c r="A6" s="3">
        <v>1</v>
      </c>
      <c r="B6" s="58">
        <v>45019</v>
      </c>
      <c r="C6" s="58"/>
      <c r="D6" s="46" t="s">
        <v>44</v>
      </c>
      <c r="E6" s="65">
        <v>868183034584404</v>
      </c>
      <c r="F6" s="46" t="s">
        <v>64</v>
      </c>
      <c r="G6" s="46" t="s">
        <v>62</v>
      </c>
      <c r="H6" s="46" t="s">
        <v>66</v>
      </c>
      <c r="I6" s="59" t="s">
        <v>67</v>
      </c>
      <c r="J6" s="61" t="s">
        <v>69</v>
      </c>
      <c r="K6" s="62"/>
      <c r="L6" s="62" t="s">
        <v>70</v>
      </c>
      <c r="M6" s="62" t="s">
        <v>71</v>
      </c>
      <c r="N6" s="60"/>
      <c r="O6" s="60" t="s">
        <v>72</v>
      </c>
      <c r="P6" s="62" t="s">
        <v>73</v>
      </c>
      <c r="Q6" s="60" t="s">
        <v>19</v>
      </c>
      <c r="R6" s="63" t="s">
        <v>25</v>
      </c>
      <c r="S6" s="64"/>
      <c r="T6" s="12"/>
      <c r="U6" s="6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8">
        <v>45019</v>
      </c>
      <c r="C7" s="58">
        <v>45020</v>
      </c>
      <c r="D7" s="46" t="s">
        <v>44</v>
      </c>
      <c r="E7" s="65">
        <v>860157040208073</v>
      </c>
      <c r="F7" s="46" t="s">
        <v>64</v>
      </c>
      <c r="G7" s="46" t="s">
        <v>62</v>
      </c>
      <c r="H7" s="46"/>
      <c r="I7" s="59" t="s">
        <v>74</v>
      </c>
      <c r="J7" s="61" t="s">
        <v>69</v>
      </c>
      <c r="K7" s="61"/>
      <c r="L7" s="61" t="s">
        <v>75</v>
      </c>
      <c r="M7" s="62" t="s">
        <v>76</v>
      </c>
      <c r="N7" s="60"/>
      <c r="O7" s="60" t="s">
        <v>72</v>
      </c>
      <c r="P7" s="62" t="s">
        <v>73</v>
      </c>
      <c r="Q7" s="60" t="s">
        <v>19</v>
      </c>
      <c r="R7" s="63" t="s">
        <v>24</v>
      </c>
      <c r="S7" s="64"/>
      <c r="T7" s="12"/>
      <c r="U7" s="69"/>
      <c r="V7" s="3" t="s">
        <v>35</v>
      </c>
      <c r="W7" s="12"/>
    </row>
    <row r="8" spans="1:23" ht="18" customHeight="1" x14ac:dyDescent="0.25">
      <c r="A8" s="3">
        <v>3</v>
      </c>
      <c r="B8" s="58">
        <v>45022</v>
      </c>
      <c r="C8" s="58"/>
      <c r="D8" s="46" t="s">
        <v>44</v>
      </c>
      <c r="E8" s="65">
        <v>868183038032095</v>
      </c>
      <c r="F8" s="46"/>
      <c r="G8" s="46" t="s">
        <v>62</v>
      </c>
      <c r="H8" s="46"/>
      <c r="I8" s="59"/>
      <c r="J8" s="61"/>
      <c r="K8" s="61"/>
      <c r="L8" s="61"/>
      <c r="M8" s="62"/>
      <c r="N8" s="60"/>
      <c r="O8" s="60"/>
      <c r="P8" s="62"/>
      <c r="Q8" s="60"/>
      <c r="R8" s="63"/>
      <c r="S8" s="64"/>
      <c r="T8" s="12"/>
      <c r="U8" s="69"/>
      <c r="V8" s="3" t="s">
        <v>21</v>
      </c>
      <c r="W8" s="12"/>
    </row>
    <row r="9" spans="1:23" ht="18" customHeight="1" x14ac:dyDescent="0.25">
      <c r="A9" s="3">
        <v>4</v>
      </c>
      <c r="B9" s="58">
        <v>45022</v>
      </c>
      <c r="C9" s="58"/>
      <c r="D9" s="46" t="s">
        <v>44</v>
      </c>
      <c r="E9" s="65">
        <v>868183037802258</v>
      </c>
      <c r="F9" s="46"/>
      <c r="G9" s="46" t="s">
        <v>62</v>
      </c>
      <c r="H9" s="46"/>
      <c r="I9" s="59"/>
      <c r="J9" s="60"/>
      <c r="K9" s="61"/>
      <c r="L9" s="61"/>
      <c r="M9" s="62"/>
      <c r="N9" s="60"/>
      <c r="O9" s="60"/>
      <c r="P9" s="62"/>
      <c r="Q9" s="60"/>
      <c r="R9" s="63"/>
      <c r="S9" s="64"/>
      <c r="T9" s="12"/>
      <c r="U9" s="69"/>
      <c r="V9" s="3" t="s">
        <v>51</v>
      </c>
      <c r="W9" s="12"/>
    </row>
    <row r="10" spans="1:23" ht="18" customHeight="1" x14ac:dyDescent="0.25">
      <c r="A10" s="3">
        <v>5</v>
      </c>
      <c r="B10" s="58">
        <v>45022</v>
      </c>
      <c r="C10" s="58"/>
      <c r="D10" s="46" t="s">
        <v>44</v>
      </c>
      <c r="E10" s="65">
        <v>867857039896761</v>
      </c>
      <c r="F10" s="46"/>
      <c r="G10" s="46" t="s">
        <v>62</v>
      </c>
      <c r="H10" s="46"/>
      <c r="I10" s="59"/>
      <c r="J10" s="65"/>
      <c r="K10" s="62"/>
      <c r="L10" s="62"/>
      <c r="M10" s="62"/>
      <c r="N10" s="60"/>
      <c r="O10" s="60"/>
      <c r="P10" s="62"/>
      <c r="Q10" s="60"/>
      <c r="R10" s="63"/>
      <c r="S10" s="64"/>
      <c r="T10" s="12"/>
      <c r="U10" s="69"/>
      <c r="V10" s="3" t="s">
        <v>31</v>
      </c>
      <c r="W10" s="12"/>
    </row>
    <row r="11" spans="1:23" ht="18" customHeight="1" x14ac:dyDescent="0.25">
      <c r="A11" s="3">
        <v>6</v>
      </c>
      <c r="B11" s="58">
        <v>45022</v>
      </c>
      <c r="C11" s="47"/>
      <c r="D11" s="46" t="s">
        <v>44</v>
      </c>
      <c r="E11" s="65">
        <v>868183038547506</v>
      </c>
      <c r="F11" s="46"/>
      <c r="G11" s="46" t="s">
        <v>62</v>
      </c>
      <c r="H11" s="56"/>
      <c r="I11" s="49"/>
      <c r="J11" s="51"/>
      <c r="K11" s="51"/>
      <c r="L11" s="51"/>
      <c r="M11" s="52"/>
      <c r="N11" s="50"/>
      <c r="O11" s="50"/>
      <c r="P11" s="52"/>
      <c r="Q11" s="50"/>
      <c r="R11" s="53"/>
      <c r="S11" s="55"/>
      <c r="T11" s="12"/>
      <c r="U11" s="69"/>
      <c r="V11" s="3" t="s">
        <v>30</v>
      </c>
      <c r="W11" s="12"/>
    </row>
    <row r="12" spans="1:23" ht="18" customHeight="1" x14ac:dyDescent="0.25">
      <c r="A12" s="3">
        <v>7</v>
      </c>
      <c r="B12" s="58">
        <v>45022</v>
      </c>
      <c r="C12" s="47"/>
      <c r="D12" s="46" t="s">
        <v>44</v>
      </c>
      <c r="E12" s="65">
        <v>868183038540105</v>
      </c>
      <c r="F12" s="46"/>
      <c r="G12" s="46" t="s">
        <v>62</v>
      </c>
      <c r="H12" s="56"/>
      <c r="I12" s="49"/>
      <c r="J12" s="51"/>
      <c r="K12" s="51"/>
      <c r="L12" s="51"/>
      <c r="M12" s="52"/>
      <c r="N12" s="50"/>
      <c r="O12" s="50"/>
      <c r="P12" s="52"/>
      <c r="Q12" s="50"/>
      <c r="R12" s="53"/>
      <c r="S12" s="3"/>
      <c r="T12" s="12"/>
      <c r="U12" s="6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8">
        <v>45022</v>
      </c>
      <c r="C13" s="47"/>
      <c r="D13" s="46" t="s">
        <v>44</v>
      </c>
      <c r="E13" s="65">
        <v>868183038012030</v>
      </c>
      <c r="F13" s="46"/>
      <c r="G13" s="46" t="s">
        <v>62</v>
      </c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12"/>
      <c r="U13" s="69"/>
      <c r="V13" s="3" t="s">
        <v>37</v>
      </c>
      <c r="W13" s="12"/>
    </row>
    <row r="14" spans="1:23" ht="18" customHeight="1" x14ac:dyDescent="0.25">
      <c r="A14" s="3">
        <v>9</v>
      </c>
      <c r="B14" s="58">
        <v>45022</v>
      </c>
      <c r="C14" s="47"/>
      <c r="D14" s="46" t="s">
        <v>44</v>
      </c>
      <c r="E14" s="65">
        <v>862649049663017</v>
      </c>
      <c r="F14" s="46"/>
      <c r="G14" s="46" t="s">
        <v>62</v>
      </c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12"/>
      <c r="U14" s="69"/>
      <c r="V14" s="3" t="s">
        <v>36</v>
      </c>
      <c r="W14" s="12"/>
    </row>
    <row r="15" spans="1:23" ht="18" customHeight="1" x14ac:dyDescent="0.25">
      <c r="A15" s="3">
        <v>10</v>
      </c>
      <c r="B15" s="58">
        <v>45022</v>
      </c>
      <c r="C15" s="47"/>
      <c r="D15" s="46" t="s">
        <v>44</v>
      </c>
      <c r="E15" s="65">
        <v>868183037806184</v>
      </c>
      <c r="F15" s="46"/>
      <c r="G15" s="46" t="s">
        <v>62</v>
      </c>
      <c r="H15" s="39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12"/>
      <c r="U15" s="69"/>
      <c r="V15" s="3" t="s">
        <v>24</v>
      </c>
      <c r="W15" s="12"/>
    </row>
    <row r="16" spans="1:23" ht="18" customHeight="1" x14ac:dyDescent="0.25">
      <c r="A16" s="3">
        <v>11</v>
      </c>
      <c r="B16" s="58">
        <v>45022</v>
      </c>
      <c r="C16" s="47"/>
      <c r="D16" s="46" t="s">
        <v>44</v>
      </c>
      <c r="E16" s="65">
        <v>868183037811549</v>
      </c>
      <c r="F16" s="46"/>
      <c r="G16" s="46" t="s">
        <v>62</v>
      </c>
      <c r="H16" s="31"/>
      <c r="I16" s="49"/>
      <c r="J16" s="1"/>
      <c r="K16" s="51"/>
      <c r="L16" s="51"/>
      <c r="M16" s="33"/>
      <c r="N16" s="1"/>
      <c r="O16" s="1"/>
      <c r="P16" s="33"/>
      <c r="Q16" s="1"/>
      <c r="R16" s="2"/>
      <c r="S16" s="3"/>
      <c r="T16" s="12"/>
      <c r="U16" s="70"/>
      <c r="V16" s="3" t="s">
        <v>25</v>
      </c>
      <c r="W16" s="12"/>
    </row>
    <row r="17" spans="1:23" ht="18" customHeight="1" x14ac:dyDescent="0.25">
      <c r="A17" s="3">
        <v>12</v>
      </c>
      <c r="B17" s="58">
        <v>45022</v>
      </c>
      <c r="C17" s="47"/>
      <c r="D17" s="46" t="s">
        <v>44</v>
      </c>
      <c r="E17" s="65">
        <v>868183034657341</v>
      </c>
      <c r="F17" s="46"/>
      <c r="G17" s="46" t="s">
        <v>62</v>
      </c>
      <c r="H17" s="1"/>
      <c r="I17" s="49"/>
      <c r="J17" s="12"/>
      <c r="K17" s="51"/>
      <c r="L17" s="51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58">
        <v>45022</v>
      </c>
      <c r="C18" s="47"/>
      <c r="D18" s="46" t="s">
        <v>44</v>
      </c>
      <c r="E18" s="65">
        <v>868183038567108</v>
      </c>
      <c r="F18" s="46"/>
      <c r="G18" s="46" t="s">
        <v>62</v>
      </c>
      <c r="H18" s="1"/>
      <c r="I18" s="49"/>
      <c r="J18" s="1"/>
      <c r="K18" s="51"/>
      <c r="L18" s="51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58">
        <v>45022</v>
      </c>
      <c r="C19" s="47"/>
      <c r="D19" s="46" t="s">
        <v>44</v>
      </c>
      <c r="E19" s="65">
        <v>868183038614017</v>
      </c>
      <c r="F19" s="46"/>
      <c r="G19" s="46" t="s">
        <v>62</v>
      </c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8">
        <v>45022</v>
      </c>
      <c r="C20" s="47"/>
      <c r="D20" s="46" t="s">
        <v>44</v>
      </c>
      <c r="E20" s="65">
        <v>868183038615527</v>
      </c>
      <c r="F20" s="46"/>
      <c r="G20" s="46" t="s">
        <v>62</v>
      </c>
      <c r="H20" s="1"/>
      <c r="I20" s="49"/>
      <c r="J20" s="51"/>
      <c r="K20" s="33"/>
      <c r="L20" s="33"/>
      <c r="M20" s="52"/>
      <c r="N20" s="50"/>
      <c r="O20" s="50"/>
      <c r="P20" s="52"/>
      <c r="Q20" s="50"/>
      <c r="R20" s="53"/>
      <c r="S20" s="3"/>
      <c r="T20" s="12"/>
      <c r="U20" s="3" t="s">
        <v>17</v>
      </c>
      <c r="V20" s="3">
        <v>4</v>
      </c>
      <c r="W20" s="12"/>
    </row>
    <row r="21" spans="1:23" ht="18" customHeight="1" x14ac:dyDescent="0.25">
      <c r="A21" s="3">
        <v>16</v>
      </c>
      <c r="B21" s="58">
        <v>45022</v>
      </c>
      <c r="C21" s="47"/>
      <c r="D21" s="46" t="s">
        <v>44</v>
      </c>
      <c r="E21" s="65">
        <v>868183038004987</v>
      </c>
      <c r="F21" s="46"/>
      <c r="G21" s="46" t="s">
        <v>62</v>
      </c>
      <c r="H21" s="1"/>
      <c r="I21" s="49"/>
      <c r="J21" s="51"/>
      <c r="K21" s="33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58">
        <v>45022</v>
      </c>
      <c r="C22" s="30"/>
      <c r="D22" s="46" t="s">
        <v>44</v>
      </c>
      <c r="E22" s="65">
        <v>868183038036757</v>
      </c>
      <c r="F22" s="46"/>
      <c r="G22" s="46" t="s">
        <v>62</v>
      </c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/>
      <c r="W22" s="12"/>
    </row>
    <row r="23" spans="1:23" ht="18" customHeight="1" x14ac:dyDescent="0.25">
      <c r="A23" s="3">
        <v>18</v>
      </c>
      <c r="B23" s="58">
        <v>45022</v>
      </c>
      <c r="C23" s="30"/>
      <c r="D23" s="46" t="s">
        <v>44</v>
      </c>
      <c r="E23" s="65">
        <v>868183035886204</v>
      </c>
      <c r="F23" s="46"/>
      <c r="G23" s="46" t="s">
        <v>62</v>
      </c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58">
        <v>45022</v>
      </c>
      <c r="C24" s="30"/>
      <c r="D24" s="46" t="s">
        <v>44</v>
      </c>
      <c r="E24" s="65">
        <v>868183038026519</v>
      </c>
      <c r="F24" s="46"/>
      <c r="G24" s="46" t="s">
        <v>62</v>
      </c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58">
        <v>45022</v>
      </c>
      <c r="C25" s="30"/>
      <c r="D25" s="46" t="s">
        <v>44</v>
      </c>
      <c r="E25" s="65">
        <v>868183037849192</v>
      </c>
      <c r="F25" s="46"/>
      <c r="G25" s="46" t="s">
        <v>62</v>
      </c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58">
        <v>45022</v>
      </c>
      <c r="C26" s="30"/>
      <c r="D26" s="46" t="s">
        <v>44</v>
      </c>
      <c r="E26" s="65">
        <v>867857039901405</v>
      </c>
      <c r="F26" s="46"/>
      <c r="G26" s="46" t="s">
        <v>62</v>
      </c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58">
        <v>45022</v>
      </c>
      <c r="C27" s="30"/>
      <c r="D27" s="46" t="s">
        <v>44</v>
      </c>
      <c r="E27" s="65">
        <v>868183037812604</v>
      </c>
      <c r="F27" s="46"/>
      <c r="G27" s="46" t="s">
        <v>62</v>
      </c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58">
        <v>45022</v>
      </c>
      <c r="C28" s="30"/>
      <c r="D28" s="46" t="s">
        <v>44</v>
      </c>
      <c r="E28" s="65">
        <v>868183037800385</v>
      </c>
      <c r="F28" s="46"/>
      <c r="G28" s="46" t="s">
        <v>62</v>
      </c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61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61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61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61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61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36"/>
    </row>
    <row r="2" spans="1:23" ht="24.95" customHeight="1" x14ac:dyDescent="0.25">
      <c r="A2" s="78" t="s">
        <v>9</v>
      </c>
      <c r="B2" s="79"/>
      <c r="C2" s="79"/>
      <c r="D2" s="79"/>
      <c r="E2" s="80" t="s">
        <v>63</v>
      </c>
      <c r="F2" s="80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4" t="s">
        <v>14</v>
      </c>
      <c r="Q4" s="76" t="s">
        <v>39</v>
      </c>
      <c r="R4" s="76" t="s">
        <v>53</v>
      </c>
      <c r="S4" s="75" t="s">
        <v>54</v>
      </c>
      <c r="U4" s="76" t="s">
        <v>39</v>
      </c>
      <c r="V4" s="76" t="s">
        <v>53</v>
      </c>
      <c r="W4" s="37"/>
    </row>
    <row r="5" spans="1:23" ht="50.1" customHeight="1" x14ac:dyDescent="0.25">
      <c r="A5" s="81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6"/>
      <c r="K5" s="34" t="s">
        <v>12</v>
      </c>
      <c r="L5" s="34" t="s">
        <v>13</v>
      </c>
      <c r="M5" s="74"/>
      <c r="N5" s="74"/>
      <c r="O5" s="76"/>
      <c r="P5" s="84"/>
      <c r="Q5" s="76"/>
      <c r="R5" s="76"/>
      <c r="S5" s="75"/>
      <c r="U5" s="76"/>
      <c r="V5" s="76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6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69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69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69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69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69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69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69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69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0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2023-04-06T01:49:41Z</dcterms:modified>
</cp:coreProperties>
</file>