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1\02.XuLyBH\"/>
    </mc:Choice>
  </mc:AlternateContent>
  <bookViews>
    <workbookView xWindow="0" yWindow="0" windowWidth="28800" windowHeight="12435" activeTab="1"/>
  </bookViews>
  <sheets>
    <sheet name="TG102E" sheetId="34" r:id="rId1"/>
    <sheet name="TG102V" sheetId="33" r:id="rId2"/>
    <sheet name="TG102" sheetId="32" r:id="rId3"/>
    <sheet name="Cảm biến dầu" sheetId="31" r:id="rId4"/>
    <sheet name="TG102LE" sheetId="30" r:id="rId5"/>
    <sheet name="TongHopThang" sheetId="22" r:id="rId6"/>
  </sheets>
  <definedNames>
    <definedName name="_xlnm._FilterDatabase" localSheetId="3" hidden="1">'Cảm biến dầu'!$S$1:$S$105</definedName>
    <definedName name="_xlnm._FilterDatabase" localSheetId="2" hidden="1">'TG102'!$S$1:$S$105</definedName>
    <definedName name="_xlnm._FilterDatabase" localSheetId="0" hidden="1">TG102E!$S$1:$S$105</definedName>
    <definedName name="_xlnm._FilterDatabase" localSheetId="4" hidden="1">TG102LE!$S$1:$S$105</definedName>
    <definedName name="_xlnm._FilterDatabase" localSheetId="1" hidden="1">TG102V!$S$1:$S$105</definedName>
    <definedName name="_xlnm._FilterDatabase" localSheetId="5" hidden="1">TongHopThang!$S$1:$S$105</definedName>
    <definedName name="_xlnm.Criteria" localSheetId="3">'Cảm biến dầu'!$S$4:$S$51</definedName>
    <definedName name="_xlnm.Criteria" localSheetId="2">'TG102'!$S$4:$S$51</definedName>
    <definedName name="_xlnm.Criteria" localSheetId="0">TG102E!$S$4:$S$51</definedName>
    <definedName name="_xlnm.Criteria" localSheetId="4">TG102LE!$S$4:$S$51</definedName>
    <definedName name="_xlnm.Criteria" localSheetId="1">TG102V!$S$4:$S$51</definedName>
    <definedName name="_xlnm.Criteria" localSheetId="5">TongHopThang!$S$4:$S$51</definedName>
  </definedNames>
  <calcPr calcId="152511"/>
</workbook>
</file>

<file path=xl/calcChain.xml><?xml version="1.0" encoding="utf-8"?>
<calcChain xmlns="http://schemas.openxmlformats.org/spreadsheetml/2006/main">
  <c r="V67" i="34" l="1"/>
  <c r="W62" i="34"/>
  <c r="W61" i="34"/>
  <c r="W55" i="34"/>
  <c r="W54" i="34"/>
  <c r="W53" i="34"/>
  <c r="W52" i="34"/>
  <c r="W51" i="34"/>
  <c r="W50" i="34"/>
  <c r="W49" i="34"/>
  <c r="W48" i="34"/>
  <c r="W47" i="34"/>
  <c r="W46" i="34"/>
  <c r="W45" i="34"/>
  <c r="W41" i="34"/>
  <c r="W40" i="34"/>
  <c r="W36" i="34"/>
  <c r="W35" i="34"/>
  <c r="W34" i="34"/>
  <c r="W33" i="34"/>
  <c r="W32" i="34"/>
  <c r="W31" i="34"/>
  <c r="W30" i="34"/>
  <c r="W29" i="34"/>
  <c r="W28" i="34"/>
  <c r="W27" i="34"/>
  <c r="W26" i="34"/>
  <c r="W37" i="34" s="1"/>
  <c r="W22" i="34"/>
  <c r="W21" i="34"/>
  <c r="W20" i="34"/>
  <c r="V67" i="33"/>
  <c r="W62" i="33"/>
  <c r="W61" i="33"/>
  <c r="W55" i="33"/>
  <c r="W54" i="33"/>
  <c r="W53" i="33"/>
  <c r="W52" i="33"/>
  <c r="W51" i="33"/>
  <c r="W50" i="33"/>
  <c r="W49" i="33"/>
  <c r="W48" i="33"/>
  <c r="W47" i="33"/>
  <c r="W46" i="33"/>
  <c r="W45" i="33"/>
  <c r="W41" i="33"/>
  <c r="W40" i="33"/>
  <c r="W36" i="33"/>
  <c r="W35" i="33"/>
  <c r="W34" i="33"/>
  <c r="W33" i="33"/>
  <c r="W32" i="33"/>
  <c r="W31" i="33"/>
  <c r="W30" i="33"/>
  <c r="W29" i="33"/>
  <c r="W28" i="33"/>
  <c r="W27" i="33"/>
  <c r="W26" i="33"/>
  <c r="W37" i="33" s="1"/>
  <c r="W22" i="33"/>
  <c r="W21" i="33"/>
  <c r="W20" i="33"/>
  <c r="V67" i="32"/>
  <c r="W62" i="32"/>
  <c r="W61" i="32"/>
  <c r="W55" i="32"/>
  <c r="W54" i="32"/>
  <c r="W53" i="32"/>
  <c r="W52" i="32"/>
  <c r="W51" i="32"/>
  <c r="W50" i="32"/>
  <c r="W49" i="32"/>
  <c r="W48" i="32"/>
  <c r="W47" i="32"/>
  <c r="W56" i="32" s="1"/>
  <c r="W46" i="32"/>
  <c r="W45" i="32"/>
  <c r="W41" i="32"/>
  <c r="W40" i="32"/>
  <c r="W36" i="32"/>
  <c r="W35" i="32"/>
  <c r="W34" i="32"/>
  <c r="W33" i="32"/>
  <c r="W32" i="32"/>
  <c r="W31" i="32"/>
  <c r="W30" i="32"/>
  <c r="W29" i="32"/>
  <c r="W28" i="32"/>
  <c r="W27" i="32"/>
  <c r="W26" i="32"/>
  <c r="W37" i="32" s="1"/>
  <c r="W22" i="32"/>
  <c r="W21" i="32"/>
  <c r="W20" i="32"/>
  <c r="V67" i="3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56" i="31" s="1"/>
  <c r="W41" i="31"/>
  <c r="W40" i="31"/>
  <c r="W36" i="31"/>
  <c r="W35" i="31"/>
  <c r="W34" i="31"/>
  <c r="W33" i="31"/>
  <c r="W32" i="31"/>
  <c r="W31" i="31"/>
  <c r="W30" i="31"/>
  <c r="W29" i="31"/>
  <c r="W37" i="31" s="1"/>
  <c r="W28" i="31"/>
  <c r="W27" i="31"/>
  <c r="W26" i="31"/>
  <c r="W22" i="31"/>
  <c r="W21" i="31"/>
  <c r="W20" i="31"/>
  <c r="W56" i="34" l="1"/>
  <c r="W56" i="33"/>
  <c r="V67" i="30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<sst xmlns="http://schemas.openxmlformats.org/spreadsheetml/2006/main" count="498" uniqueCount="85">
  <si>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</si>
  <si>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</si>
  <si>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</si>
  <si>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</si>
  <si>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</si>
  <si>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</si>
  <si>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</si>
  <si>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</si>
  <si>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</si>
  <si>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</si>
  <si>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</si>
  <si>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</si>
  <si>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</si>
  <si>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</si>
  <si>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</si>
  <si>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</si>
  <si>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</si>
  <si>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</si>
  <si>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</si>
  <si>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</si>
  <si>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</si>
  <si>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</si>
  <si>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</si>
  <si>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</si>
  <si>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</si>
  <si>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</si>
  <si>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</si>
  <si>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</si>
  <si>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</si>
  <si>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</si>
  <si>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</si>
  <si>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</si>
  <si>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</si>
  <si>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</si>
  <si>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</si>
  <si>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</si>
  <si>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</si>
  <si>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</si>
  <si>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</si>
  <si>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</si>
  <si>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</si>
  <si>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</si>
  <si>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</si>
  <si>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</si>
  <si>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</si>
  <si>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</si>
  <si>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</si>
  <si>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</si>
  <si>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</si>
  <si>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</si>
  <si>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</si>
  <si>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</si>
  <si>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</si>
  <si>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</si>
  <si>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</si>
  <si>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</si>
  <si>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</si>
  <si>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</si>
  <si>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</si>
  <si>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</si>
  <si>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</si>
  <si>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</si>
  <si>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</si>
  <si>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</si>
  <si>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</si>
  <si>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</si>
  <si>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XỬ LÝ THIẾT BỊ BẢO HÀNH THÁNG 10 NĂM 2020</t>
  </si>
  <si>
    <t>Còn BH</t>
  </si>
  <si>
    <t>XỬ LÝ THIẾT BỊ BẢO HÀNH THÁNG 11 NĂM 2020</t>
  </si>
  <si>
    <t>LE.2.00.---28.200624</t>
  </si>
  <si>
    <t>BT</t>
  </si>
  <si>
    <t>18/11/2020</t>
  </si>
  <si>
    <t>Mất cấu hình thiết bị</t>
  </si>
  <si>
    <t>Lock 125.212.203.114,16363</t>
  </si>
  <si>
    <t>Cấu hình lại thiết bị, nâng cấp FW</t>
  </si>
  <si>
    <t>Danh</t>
  </si>
  <si>
    <t>A Tuấn BG</t>
  </si>
  <si>
    <t>Anh Tuấn BG</t>
  </si>
  <si>
    <t>H</t>
  </si>
  <si>
    <t>Thẻ nhớ</t>
  </si>
  <si>
    <t>sim</t>
  </si>
  <si>
    <t>Cảm biến dầu</t>
  </si>
  <si>
    <t>SL : 02</t>
  </si>
  <si>
    <t>W.1.00.---01.180320</t>
  </si>
  <si>
    <t>Lock : 125.212.203.114,16565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</si>
</sst>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0" fillId="0" borderId="1" xfId="0" quotePrefix="1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B7" sqref="B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1" t="s">
        <v>66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</row>
    <row r="2" spans="1:23" ht="24.95" customHeight="1" x14ac:dyDescent="0.25">
      <c r="A2" s="82" t="s">
        <v>65</v>
      </c>
      <c r="B2" s="83"/>
      <c r="C2" s="83"/>
      <c r="D2" s="83"/>
      <c r="E2" s="84" t="s">
        <v>77</v>
      </c>
      <c r="F2" s="84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5" t="s">
        <v>0</v>
      </c>
      <c r="B4" s="78" t="s">
        <v>9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6" t="s">
        <v>42</v>
      </c>
      <c r="N4" s="86" t="s">
        <v>10</v>
      </c>
      <c r="O4" s="78" t="s">
        <v>8</v>
      </c>
      <c r="P4" s="77" t="s">
        <v>14</v>
      </c>
      <c r="Q4" s="78" t="s">
        <v>39</v>
      </c>
      <c r="R4" s="78" t="s">
        <v>61</v>
      </c>
      <c r="S4" s="79" t="s">
        <v>64</v>
      </c>
      <c r="T4" s="28"/>
      <c r="U4" s="28"/>
      <c r="V4" s="78" t="s">
        <v>39</v>
      </c>
      <c r="W4" s="78" t="s">
        <v>61</v>
      </c>
    </row>
    <row r="5" spans="1:23" ht="50.1" customHeight="1" x14ac:dyDescent="0.25">
      <c r="A5" s="85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78"/>
      <c r="K5" s="58" t="s">
        <v>12</v>
      </c>
      <c r="L5" s="58" t="s">
        <v>13</v>
      </c>
      <c r="M5" s="87"/>
      <c r="N5" s="87"/>
      <c r="O5" s="78"/>
      <c r="P5" s="77"/>
      <c r="Q5" s="78"/>
      <c r="R5" s="78"/>
      <c r="S5" s="80"/>
      <c r="T5" s="28"/>
      <c r="U5" s="28"/>
      <c r="V5" s="78"/>
      <c r="W5" s="78"/>
    </row>
    <row r="6" spans="1:23" s="14" customFormat="1" ht="18" customHeight="1" x14ac:dyDescent="0.25">
      <c r="A6" s="4">
        <v>1</v>
      </c>
      <c r="B6" s="50">
        <v>44158</v>
      </c>
      <c r="C6" s="50"/>
      <c r="D6" s="51" t="s">
        <v>50</v>
      </c>
      <c r="E6" s="52">
        <v>862549040682447</v>
      </c>
      <c r="F6" s="51"/>
      <c r="G6" s="51" t="s">
        <v>67</v>
      </c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69"/>
      <c r="V6" s="71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>
        <v>44158</v>
      </c>
      <c r="C7" s="50"/>
      <c r="D7" s="51" t="s">
        <v>50</v>
      </c>
      <c r="E7" s="52">
        <v>862549040693148</v>
      </c>
      <c r="F7" s="51" t="s">
        <v>80</v>
      </c>
      <c r="G7" s="51" t="s">
        <v>67</v>
      </c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69"/>
      <c r="V7" s="72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69"/>
      <c r="V8" s="72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69"/>
      <c r="U9" s="69"/>
      <c r="V9" s="72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69"/>
      <c r="U10" s="69"/>
      <c r="V10" s="72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69"/>
      <c r="U11" s="69"/>
      <c r="V11" s="72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69"/>
      <c r="U12" s="69"/>
      <c r="V12" s="71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66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69"/>
      <c r="U13" s="69"/>
      <c r="V13" s="72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6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69"/>
      <c r="U14" s="69"/>
      <c r="V14" s="72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66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69"/>
      <c r="U15" s="16"/>
      <c r="V15" s="72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66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69"/>
      <c r="U16" s="16"/>
      <c r="V16" s="73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66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69"/>
      <c r="U17" s="16"/>
      <c r="V17" s="69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66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69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2"/>
      <c r="F19" s="51"/>
      <c r="G19" s="51"/>
      <c r="H19" s="51"/>
      <c r="I19" s="66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69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66"/>
      <c r="J20" s="53"/>
      <c r="K20" s="54"/>
      <c r="L20" s="1"/>
      <c r="M20" s="1"/>
      <c r="N20" s="1"/>
      <c r="O20" s="53"/>
      <c r="P20" s="1"/>
      <c r="Q20" s="3"/>
      <c r="R20" s="11"/>
      <c r="S20" s="4"/>
      <c r="T20" s="69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67"/>
      <c r="J21" s="1"/>
      <c r="K21" s="53"/>
      <c r="L21" s="1"/>
      <c r="M21" s="1"/>
      <c r="N21" s="1"/>
      <c r="O21" s="53"/>
      <c r="P21" s="1"/>
      <c r="Q21" s="3"/>
      <c r="R21" s="11"/>
      <c r="S21" s="4"/>
      <c r="T21" s="69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67"/>
      <c r="J22" s="1"/>
      <c r="K22" s="1"/>
      <c r="L22" s="1"/>
      <c r="M22" s="1"/>
      <c r="N22" s="13"/>
      <c r="O22" s="53"/>
      <c r="P22" s="1"/>
      <c r="Q22" s="3"/>
      <c r="R22" s="11"/>
      <c r="S22" s="4"/>
      <c r="T22" s="69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66"/>
      <c r="J23" s="1"/>
      <c r="K23" s="1"/>
      <c r="L23" s="1"/>
      <c r="M23" s="53"/>
      <c r="N23" s="1"/>
      <c r="O23" s="53"/>
      <c r="P23" s="1"/>
      <c r="Q23" s="3"/>
      <c r="R23" s="11"/>
      <c r="S23" s="4"/>
      <c r="T23" s="69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66"/>
      <c r="J24" s="1"/>
      <c r="K24" s="1"/>
      <c r="L24" s="1"/>
      <c r="M24" s="53"/>
      <c r="N24" s="1"/>
      <c r="O24" s="53"/>
      <c r="P24" s="1"/>
      <c r="Q24" s="3"/>
      <c r="R24" s="11"/>
      <c r="S24" s="4"/>
      <c r="T24" s="69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69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0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69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5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69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66"/>
      <c r="J28" s="1"/>
      <c r="K28" s="1"/>
      <c r="L28" s="1"/>
      <c r="M28" s="53"/>
      <c r="N28" s="1"/>
      <c r="O28" s="53"/>
      <c r="P28" s="1"/>
      <c r="Q28" s="3"/>
      <c r="R28" s="11"/>
      <c r="S28" s="4"/>
      <c r="T28" s="69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9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9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9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9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9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9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9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9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9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9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9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9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9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9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9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2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70"/>
      <c r="E50" s="34"/>
      <c r="F50" s="70"/>
      <c r="G50" s="70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70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4" t="s">
        <v>63</v>
      </c>
      <c r="W56" s="74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75"/>
      <c r="W57" s="75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76"/>
      <c r="W58" s="76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L15" sqref="L15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95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1" t="s">
        <v>66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</row>
    <row r="2" spans="1:23" ht="24.95" customHeight="1" x14ac:dyDescent="0.25">
      <c r="A2" s="82" t="s">
        <v>65</v>
      </c>
      <c r="B2" s="83"/>
      <c r="C2" s="83"/>
      <c r="D2" s="83"/>
      <c r="E2" s="84" t="s">
        <v>77</v>
      </c>
      <c r="F2" s="84"/>
      <c r="G2" s="6"/>
      <c r="H2" s="23"/>
      <c r="I2" s="88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9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5" t="s">
        <v>0</v>
      </c>
      <c r="B4" s="78" t="s">
        <v>9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6" t="s">
        <v>42</v>
      </c>
      <c r="N4" s="86" t="s">
        <v>10</v>
      </c>
      <c r="O4" s="78" t="s">
        <v>8</v>
      </c>
      <c r="P4" s="77" t="s">
        <v>14</v>
      </c>
      <c r="Q4" s="78" t="s">
        <v>39</v>
      </c>
      <c r="R4" s="78" t="s">
        <v>61</v>
      </c>
      <c r="S4" s="79" t="s">
        <v>64</v>
      </c>
      <c r="T4" s="28"/>
      <c r="U4" s="28"/>
      <c r="V4" s="78" t="s">
        <v>39</v>
      </c>
      <c r="W4" s="78" t="s">
        <v>61</v>
      </c>
    </row>
    <row r="5" spans="1:23" ht="50.1" customHeight="1" x14ac:dyDescent="0.25">
      <c r="A5" s="85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90" t="s">
        <v>15</v>
      </c>
      <c r="J5" s="78"/>
      <c r="K5" s="58" t="s">
        <v>12</v>
      </c>
      <c r="L5" s="58" t="s">
        <v>13</v>
      </c>
      <c r="M5" s="87"/>
      <c r="N5" s="87"/>
      <c r="O5" s="78"/>
      <c r="P5" s="77"/>
      <c r="Q5" s="78"/>
      <c r="R5" s="78"/>
      <c r="S5" s="80"/>
      <c r="T5" s="28"/>
      <c r="U5" s="28"/>
      <c r="V5" s="78"/>
      <c r="W5" s="78"/>
    </row>
    <row r="6" spans="1:23" s="14" customFormat="1" ht="18" customHeight="1" x14ac:dyDescent="0.25">
      <c r="A6" s="4">
        <v>1</v>
      </c>
      <c r="B6" s="50">
        <v>44158</v>
      </c>
      <c r="C6" s="50"/>
      <c r="D6" s="51" t="s">
        <v>46</v>
      </c>
      <c r="E6" s="52">
        <v>868926033918878</v>
      </c>
      <c r="F6" s="65"/>
      <c r="G6" s="51" t="s">
        <v>78</v>
      </c>
      <c r="H6" s="65"/>
      <c r="I6" s="66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69"/>
      <c r="V6" s="71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>
        <v>44158</v>
      </c>
      <c r="C7" s="50"/>
      <c r="D7" s="51" t="s">
        <v>46</v>
      </c>
      <c r="E7" s="52">
        <v>868926033949360</v>
      </c>
      <c r="F7" s="65"/>
      <c r="G7" s="51" t="s">
        <v>78</v>
      </c>
      <c r="H7" s="65"/>
      <c r="I7" s="66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69"/>
      <c r="V7" s="72"/>
      <c r="W7" s="4" t="s">
        <v>35</v>
      </c>
    </row>
    <row r="8" spans="1:23" s="14" customFormat="1" ht="18" customHeight="1" x14ac:dyDescent="0.25">
      <c r="A8" s="4">
        <v>3</v>
      </c>
      <c r="B8" s="50">
        <v>44158</v>
      </c>
      <c r="C8" s="50"/>
      <c r="D8" s="51" t="s">
        <v>46</v>
      </c>
      <c r="E8" s="52">
        <v>868926033930378</v>
      </c>
      <c r="F8" s="65"/>
      <c r="G8" s="51" t="s">
        <v>78</v>
      </c>
      <c r="H8" s="65"/>
      <c r="I8" s="66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69"/>
      <c r="V8" s="72"/>
      <c r="W8" s="4" t="s">
        <v>21</v>
      </c>
    </row>
    <row r="9" spans="1:23" s="14" customFormat="1" ht="18" customHeight="1" x14ac:dyDescent="0.25">
      <c r="A9" s="4">
        <v>4</v>
      </c>
      <c r="B9" s="50">
        <v>44158</v>
      </c>
      <c r="C9" s="50"/>
      <c r="D9" s="51" t="s">
        <v>46</v>
      </c>
      <c r="E9" s="52">
        <v>866050031765470</v>
      </c>
      <c r="F9" s="65"/>
      <c r="G9" s="51" t="s">
        <v>78</v>
      </c>
      <c r="H9" s="65"/>
      <c r="I9" s="66"/>
      <c r="J9" s="53"/>
      <c r="K9" s="56"/>
      <c r="L9" s="53"/>
      <c r="M9" s="53"/>
      <c r="N9" s="55"/>
      <c r="O9" s="53"/>
      <c r="P9" s="53"/>
      <c r="Q9" s="3"/>
      <c r="R9" s="51"/>
      <c r="S9" s="4"/>
      <c r="T9" s="69"/>
      <c r="U9" s="69"/>
      <c r="V9" s="72"/>
      <c r="W9" s="4" t="s">
        <v>59</v>
      </c>
    </row>
    <row r="10" spans="1:23" s="14" customFormat="1" ht="18" customHeight="1" x14ac:dyDescent="0.25">
      <c r="A10" s="4">
        <v>5</v>
      </c>
      <c r="B10" s="50">
        <v>44158</v>
      </c>
      <c r="C10" s="50"/>
      <c r="D10" s="51" t="s">
        <v>46</v>
      </c>
      <c r="E10" s="52">
        <v>868926033984946</v>
      </c>
      <c r="F10" s="65"/>
      <c r="G10" s="51" t="s">
        <v>78</v>
      </c>
      <c r="H10" s="65"/>
      <c r="I10" s="66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69"/>
      <c r="U10" s="69"/>
      <c r="V10" s="72"/>
      <c r="W10" s="4" t="s">
        <v>31</v>
      </c>
    </row>
    <row r="11" spans="1:23" s="14" customFormat="1" ht="18" customHeight="1" x14ac:dyDescent="0.25">
      <c r="A11" s="4">
        <v>6</v>
      </c>
      <c r="B11" s="50">
        <v>44158</v>
      </c>
      <c r="C11" s="50"/>
      <c r="D11" s="51" t="s">
        <v>46</v>
      </c>
      <c r="E11" s="52">
        <v>868926033919801</v>
      </c>
      <c r="F11" s="65"/>
      <c r="G11" s="51" t="s">
        <v>78</v>
      </c>
      <c r="H11" s="65"/>
      <c r="I11" s="66" t="s">
        <v>84</v>
      </c>
      <c r="J11" s="53"/>
      <c r="K11" s="56" t="s">
        <v>83</v>
      </c>
      <c r="L11" s="53"/>
      <c r="M11" s="53"/>
      <c r="N11" s="55"/>
      <c r="O11" s="53"/>
      <c r="P11" s="53"/>
      <c r="Q11" s="3"/>
      <c r="R11" s="51"/>
      <c r="S11" s="4"/>
      <c r="T11" s="69"/>
      <c r="U11" s="69"/>
      <c r="V11" s="72"/>
      <c r="W11" s="4" t="s">
        <v>30</v>
      </c>
    </row>
    <row r="12" spans="1:23" s="14" customFormat="1" ht="18" customHeight="1" x14ac:dyDescent="0.25">
      <c r="A12" s="4">
        <v>7</v>
      </c>
      <c r="B12" s="50">
        <v>44158</v>
      </c>
      <c r="C12" s="50"/>
      <c r="D12" s="51" t="s">
        <v>46</v>
      </c>
      <c r="E12" s="52">
        <v>868926033923027</v>
      </c>
      <c r="F12" s="65"/>
      <c r="G12" s="51" t="s">
        <v>78</v>
      </c>
      <c r="H12" s="65"/>
      <c r="I12" s="66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69"/>
      <c r="U12" s="69"/>
      <c r="V12" s="71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>
        <v>44158</v>
      </c>
      <c r="C13" s="50"/>
      <c r="D13" s="51" t="s">
        <v>46</v>
      </c>
      <c r="E13" s="52">
        <v>868926033920254</v>
      </c>
      <c r="F13" s="65"/>
      <c r="G13" s="51" t="s">
        <v>78</v>
      </c>
      <c r="H13" s="65"/>
      <c r="I13" s="66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69"/>
      <c r="U13" s="69"/>
      <c r="V13" s="72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6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69"/>
      <c r="U14" s="69"/>
      <c r="V14" s="72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66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69"/>
      <c r="U15" s="16"/>
      <c r="V15" s="72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66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69"/>
      <c r="U16" s="16"/>
      <c r="V16" s="73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66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69"/>
      <c r="U17" s="16"/>
      <c r="V17" s="69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66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69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2"/>
      <c r="F19" s="51"/>
      <c r="G19" s="51"/>
      <c r="H19" s="51"/>
      <c r="I19" s="66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69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66"/>
      <c r="J20" s="53"/>
      <c r="K20" s="54"/>
      <c r="L20" s="1"/>
      <c r="M20" s="1"/>
      <c r="N20" s="1"/>
      <c r="O20" s="53"/>
      <c r="P20" s="1"/>
      <c r="Q20" s="3"/>
      <c r="R20" s="11"/>
      <c r="S20" s="4"/>
      <c r="T20" s="69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67"/>
      <c r="J21" s="1"/>
      <c r="K21" s="53"/>
      <c r="L21" s="1"/>
      <c r="M21" s="1"/>
      <c r="N21" s="1"/>
      <c r="O21" s="53"/>
      <c r="P21" s="1"/>
      <c r="Q21" s="3"/>
      <c r="R21" s="11"/>
      <c r="S21" s="4"/>
      <c r="T21" s="69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67"/>
      <c r="J22" s="1"/>
      <c r="K22" s="1"/>
      <c r="L22" s="1"/>
      <c r="M22" s="1"/>
      <c r="N22" s="13"/>
      <c r="O22" s="53"/>
      <c r="P22" s="1"/>
      <c r="Q22" s="3"/>
      <c r="R22" s="11"/>
      <c r="S22" s="4"/>
      <c r="T22" s="69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66"/>
      <c r="J23" s="1"/>
      <c r="K23" s="1"/>
      <c r="L23" s="1"/>
      <c r="M23" s="53"/>
      <c r="N23" s="1"/>
      <c r="O23" s="53"/>
      <c r="P23" s="1"/>
      <c r="Q23" s="3"/>
      <c r="R23" s="11"/>
      <c r="S23" s="4"/>
      <c r="T23" s="69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66"/>
      <c r="J24" s="1"/>
      <c r="K24" s="1"/>
      <c r="L24" s="1"/>
      <c r="M24" s="53"/>
      <c r="N24" s="1"/>
      <c r="O24" s="53"/>
      <c r="P24" s="1"/>
      <c r="Q24" s="3"/>
      <c r="R24" s="11"/>
      <c r="S24" s="4"/>
      <c r="T24" s="69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66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69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6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69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5"/>
      <c r="G27" s="51"/>
      <c r="H27" s="51"/>
      <c r="I27" s="66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69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66"/>
      <c r="J28" s="1"/>
      <c r="K28" s="1"/>
      <c r="L28" s="1"/>
      <c r="M28" s="53"/>
      <c r="N28" s="1"/>
      <c r="O28" s="53"/>
      <c r="P28" s="1"/>
      <c r="Q28" s="3"/>
      <c r="R28" s="11"/>
      <c r="S28" s="4"/>
      <c r="T28" s="69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91"/>
      <c r="J29" s="1"/>
      <c r="K29" s="1"/>
      <c r="L29" s="1"/>
      <c r="M29" s="1"/>
      <c r="N29" s="1"/>
      <c r="O29" s="1"/>
      <c r="P29" s="1"/>
      <c r="Q29" s="4"/>
      <c r="R29" s="11"/>
      <c r="S29" s="4"/>
      <c r="T29" s="69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91"/>
      <c r="J30" s="1"/>
      <c r="K30" s="1"/>
      <c r="L30" s="1"/>
      <c r="M30" s="1"/>
      <c r="N30" s="1"/>
      <c r="O30" s="1"/>
      <c r="P30" s="1"/>
      <c r="Q30" s="4"/>
      <c r="R30" s="11"/>
      <c r="S30" s="4"/>
      <c r="T30" s="69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91"/>
      <c r="J31" s="1"/>
      <c r="K31" s="1"/>
      <c r="L31" s="1"/>
      <c r="M31" s="1"/>
      <c r="N31" s="1"/>
      <c r="O31" s="1"/>
      <c r="P31" s="1"/>
      <c r="Q31" s="4"/>
      <c r="R31" s="11"/>
      <c r="S31" s="4"/>
      <c r="T31" s="69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91"/>
      <c r="J32" s="1"/>
      <c r="K32" s="1"/>
      <c r="L32" s="1"/>
      <c r="M32" s="1"/>
      <c r="N32" s="1"/>
      <c r="O32" s="1"/>
      <c r="P32" s="1"/>
      <c r="Q32" s="4"/>
      <c r="R32" s="11"/>
      <c r="S32" s="4"/>
      <c r="T32" s="69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91"/>
      <c r="J33" s="1"/>
      <c r="K33" s="1"/>
      <c r="L33" s="1"/>
      <c r="M33" s="1"/>
      <c r="N33" s="1"/>
      <c r="O33" s="1"/>
      <c r="P33" s="1"/>
      <c r="Q33" s="4"/>
      <c r="R33" s="11"/>
      <c r="S33" s="4"/>
      <c r="T33" s="69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91"/>
      <c r="J34" s="1"/>
      <c r="K34" s="1"/>
      <c r="L34" s="1"/>
      <c r="M34" s="1"/>
      <c r="N34" s="1"/>
      <c r="O34" s="1"/>
      <c r="P34" s="1"/>
      <c r="Q34" s="4"/>
      <c r="R34" s="11"/>
      <c r="S34" s="4"/>
      <c r="T34" s="69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91"/>
      <c r="J35" s="1"/>
      <c r="K35" s="1"/>
      <c r="L35" s="1"/>
      <c r="M35" s="1"/>
      <c r="N35" s="1"/>
      <c r="O35" s="1"/>
      <c r="P35" s="1"/>
      <c r="Q35" s="4"/>
      <c r="R35" s="11"/>
      <c r="S35" s="4"/>
      <c r="T35" s="69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91"/>
      <c r="J36" s="1"/>
      <c r="K36" s="1"/>
      <c r="L36" s="1"/>
      <c r="M36" s="1"/>
      <c r="N36" s="1"/>
      <c r="O36" s="1"/>
      <c r="P36" s="1"/>
      <c r="Q36" s="4"/>
      <c r="R36" s="11"/>
      <c r="S36" s="4"/>
      <c r="T36" s="69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91"/>
      <c r="J37" s="1"/>
      <c r="K37" s="1"/>
      <c r="L37" s="1"/>
      <c r="M37" s="1"/>
      <c r="N37" s="1"/>
      <c r="O37" s="1"/>
      <c r="P37" s="1"/>
      <c r="Q37" s="4"/>
      <c r="R37" s="11"/>
      <c r="S37" s="4"/>
      <c r="T37" s="69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91"/>
      <c r="J38" s="1"/>
      <c r="K38" s="1"/>
      <c r="L38" s="1"/>
      <c r="M38" s="1"/>
      <c r="N38" s="1"/>
      <c r="O38" s="1"/>
      <c r="P38" s="1"/>
      <c r="Q38" s="4"/>
      <c r="R38" s="11"/>
      <c r="S38" s="4"/>
      <c r="T38" s="69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91"/>
      <c r="J39" s="1"/>
      <c r="K39" s="1"/>
      <c r="L39" s="1"/>
      <c r="M39" s="1"/>
      <c r="N39" s="1"/>
      <c r="O39" s="1"/>
      <c r="P39" s="1"/>
      <c r="Q39" s="4"/>
      <c r="R39" s="11"/>
      <c r="S39" s="4"/>
      <c r="T39" s="69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91"/>
      <c r="J40" s="1"/>
      <c r="K40" s="1"/>
      <c r="L40" s="1"/>
      <c r="M40" s="1"/>
      <c r="N40" s="1"/>
      <c r="O40" s="1"/>
      <c r="P40" s="1"/>
      <c r="Q40" s="4"/>
      <c r="R40" s="11"/>
      <c r="S40" s="4"/>
      <c r="T40" s="69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91"/>
      <c r="J41" s="1"/>
      <c r="K41" s="1"/>
      <c r="L41" s="1"/>
      <c r="M41" s="1"/>
      <c r="N41" s="1"/>
      <c r="O41" s="1"/>
      <c r="P41" s="1"/>
      <c r="Q41" s="4"/>
      <c r="R41" s="11"/>
      <c r="S41" s="4"/>
      <c r="T41" s="69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91"/>
      <c r="J42" s="1"/>
      <c r="K42" s="1"/>
      <c r="L42" s="1"/>
      <c r="M42" s="1"/>
      <c r="N42" s="1"/>
      <c r="O42" s="1"/>
      <c r="P42" s="1"/>
      <c r="Q42" s="4"/>
      <c r="R42" s="11"/>
      <c r="S42" s="4"/>
      <c r="T42" s="69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91"/>
      <c r="J43" s="1"/>
      <c r="K43" s="1"/>
      <c r="L43" s="1"/>
      <c r="M43" s="1"/>
      <c r="N43" s="1"/>
      <c r="O43" s="1"/>
      <c r="P43" s="1"/>
      <c r="Q43" s="4"/>
      <c r="R43" s="11"/>
      <c r="S43" s="4"/>
      <c r="T43" s="69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9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9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9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9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9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8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9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70"/>
      <c r="E50" s="34"/>
      <c r="F50" s="70"/>
      <c r="G50" s="70"/>
      <c r="H50" s="35"/>
      <c r="I50" s="92"/>
      <c r="J50" s="35"/>
      <c r="K50" s="35"/>
      <c r="L50" s="35"/>
      <c r="M50" s="35"/>
      <c r="N50" s="35"/>
      <c r="O50" s="35"/>
      <c r="P50" s="35"/>
      <c r="Q50" s="32"/>
      <c r="R50" s="70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9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93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93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94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93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93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4" t="s">
        <v>63</v>
      </c>
      <c r="W56" s="74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93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75"/>
      <c r="W57" s="75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93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76"/>
      <c r="W58" s="76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93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93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93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93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93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93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93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93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93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93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93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93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93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93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93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93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93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93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93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93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93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93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93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93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93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93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93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93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93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93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93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93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93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93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93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93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93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93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93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93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93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93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93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93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93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93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93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B6" sqref="B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1" t="s">
        <v>66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</row>
    <row r="2" spans="1:23" ht="24.95" customHeight="1" x14ac:dyDescent="0.25">
      <c r="A2" s="82" t="s">
        <v>65</v>
      </c>
      <c r="B2" s="83"/>
      <c r="C2" s="83"/>
      <c r="D2" s="83"/>
      <c r="E2" s="84" t="s">
        <v>77</v>
      </c>
      <c r="F2" s="84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5" t="s">
        <v>0</v>
      </c>
      <c r="B4" s="78" t="s">
        <v>9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6" t="s">
        <v>42</v>
      </c>
      <c r="N4" s="86" t="s">
        <v>10</v>
      </c>
      <c r="O4" s="78" t="s">
        <v>8</v>
      </c>
      <c r="P4" s="77" t="s">
        <v>14</v>
      </c>
      <c r="Q4" s="78" t="s">
        <v>39</v>
      </c>
      <c r="R4" s="78" t="s">
        <v>61</v>
      </c>
      <c r="S4" s="79" t="s">
        <v>64</v>
      </c>
      <c r="T4" s="28"/>
      <c r="U4" s="28"/>
      <c r="V4" s="78" t="s">
        <v>39</v>
      </c>
      <c r="W4" s="78" t="s">
        <v>61</v>
      </c>
    </row>
    <row r="5" spans="1:23" ht="50.1" customHeight="1" x14ac:dyDescent="0.25">
      <c r="A5" s="85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78"/>
      <c r="K5" s="58" t="s">
        <v>12</v>
      </c>
      <c r="L5" s="58" t="s">
        <v>13</v>
      </c>
      <c r="M5" s="87"/>
      <c r="N5" s="87"/>
      <c r="O5" s="78"/>
      <c r="P5" s="77"/>
      <c r="Q5" s="78"/>
      <c r="R5" s="78"/>
      <c r="S5" s="80"/>
      <c r="T5" s="28"/>
      <c r="U5" s="28"/>
      <c r="V5" s="78"/>
      <c r="W5" s="78"/>
    </row>
    <row r="6" spans="1:23" s="14" customFormat="1" ht="18" customHeight="1" x14ac:dyDescent="0.25">
      <c r="A6" s="4">
        <v>1</v>
      </c>
      <c r="B6" s="50">
        <v>44158</v>
      </c>
      <c r="C6" s="50"/>
      <c r="D6" s="51" t="s">
        <v>51</v>
      </c>
      <c r="E6" s="52">
        <v>866762024328591</v>
      </c>
      <c r="F6" s="51" t="s">
        <v>79</v>
      </c>
      <c r="G6" s="51" t="s">
        <v>78</v>
      </c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69"/>
      <c r="V6" s="71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69"/>
      <c r="V7" s="72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69"/>
      <c r="V8" s="72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69"/>
      <c r="U9" s="69"/>
      <c r="V9" s="72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69"/>
      <c r="U10" s="69"/>
      <c r="V10" s="72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69"/>
      <c r="U11" s="69"/>
      <c r="V11" s="72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69"/>
      <c r="U12" s="69"/>
      <c r="V12" s="71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66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69"/>
      <c r="U13" s="69"/>
      <c r="V13" s="72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6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69"/>
      <c r="U14" s="69"/>
      <c r="V14" s="72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66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69"/>
      <c r="U15" s="16"/>
      <c r="V15" s="72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66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69"/>
      <c r="U16" s="16"/>
      <c r="V16" s="73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66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69"/>
      <c r="U17" s="16"/>
      <c r="V17" s="69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66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69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2"/>
      <c r="F19" s="51"/>
      <c r="G19" s="51"/>
      <c r="H19" s="51"/>
      <c r="I19" s="66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69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66"/>
      <c r="J20" s="53"/>
      <c r="K20" s="54"/>
      <c r="L20" s="1"/>
      <c r="M20" s="1"/>
      <c r="N20" s="1"/>
      <c r="O20" s="53"/>
      <c r="P20" s="1"/>
      <c r="Q20" s="3"/>
      <c r="R20" s="11"/>
      <c r="S20" s="4"/>
      <c r="T20" s="69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67"/>
      <c r="J21" s="1"/>
      <c r="K21" s="53"/>
      <c r="L21" s="1"/>
      <c r="M21" s="1"/>
      <c r="N21" s="1"/>
      <c r="O21" s="53"/>
      <c r="P21" s="1"/>
      <c r="Q21" s="3"/>
      <c r="R21" s="11"/>
      <c r="S21" s="4"/>
      <c r="T21" s="69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67"/>
      <c r="J22" s="1"/>
      <c r="K22" s="1"/>
      <c r="L22" s="1"/>
      <c r="M22" s="1"/>
      <c r="N22" s="13"/>
      <c r="O22" s="53"/>
      <c r="P22" s="1"/>
      <c r="Q22" s="3"/>
      <c r="R22" s="11"/>
      <c r="S22" s="4"/>
      <c r="T22" s="69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66"/>
      <c r="J23" s="1"/>
      <c r="K23" s="1"/>
      <c r="L23" s="1"/>
      <c r="M23" s="53"/>
      <c r="N23" s="1"/>
      <c r="O23" s="53"/>
      <c r="P23" s="1"/>
      <c r="Q23" s="3"/>
      <c r="R23" s="11"/>
      <c r="S23" s="4"/>
      <c r="T23" s="69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66"/>
      <c r="J24" s="1"/>
      <c r="K24" s="1"/>
      <c r="L24" s="1"/>
      <c r="M24" s="53"/>
      <c r="N24" s="1"/>
      <c r="O24" s="53"/>
      <c r="P24" s="1"/>
      <c r="Q24" s="3"/>
      <c r="R24" s="11"/>
      <c r="S24" s="4"/>
      <c r="T24" s="69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69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0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69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5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69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66"/>
      <c r="J28" s="1"/>
      <c r="K28" s="1"/>
      <c r="L28" s="1"/>
      <c r="M28" s="53"/>
      <c r="N28" s="1"/>
      <c r="O28" s="53"/>
      <c r="P28" s="1"/>
      <c r="Q28" s="3"/>
      <c r="R28" s="11"/>
      <c r="S28" s="4"/>
      <c r="T28" s="69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9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9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9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9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9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9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9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9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9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9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9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9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9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9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9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70"/>
      <c r="E50" s="34"/>
      <c r="F50" s="70"/>
      <c r="G50" s="70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70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1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4" t="s">
        <v>63</v>
      </c>
      <c r="W56" s="74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75"/>
      <c r="W57" s="75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76"/>
      <c r="W58" s="76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B6" sqref="B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1" t="s">
        <v>66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</row>
    <row r="2" spans="1:23" ht="24.95" customHeight="1" x14ac:dyDescent="0.25">
      <c r="A2" s="82" t="s">
        <v>65</v>
      </c>
      <c r="B2" s="83"/>
      <c r="C2" s="83"/>
      <c r="D2" s="83"/>
      <c r="E2" s="84" t="s">
        <v>77</v>
      </c>
      <c r="F2" s="84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5" t="s">
        <v>0</v>
      </c>
      <c r="B4" s="78" t="s">
        <v>9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6" t="s">
        <v>42</v>
      </c>
      <c r="N4" s="86" t="s">
        <v>10</v>
      </c>
      <c r="O4" s="78" t="s">
        <v>8</v>
      </c>
      <c r="P4" s="77" t="s">
        <v>14</v>
      </c>
      <c r="Q4" s="78" t="s">
        <v>39</v>
      </c>
      <c r="R4" s="78" t="s">
        <v>61</v>
      </c>
      <c r="S4" s="79" t="s">
        <v>64</v>
      </c>
      <c r="T4" s="28"/>
      <c r="U4" s="28"/>
      <c r="V4" s="78" t="s">
        <v>39</v>
      </c>
      <c r="W4" s="78" t="s">
        <v>61</v>
      </c>
    </row>
    <row r="5" spans="1:23" ht="50.1" customHeight="1" x14ac:dyDescent="0.25">
      <c r="A5" s="85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78"/>
      <c r="K5" s="58" t="s">
        <v>12</v>
      </c>
      <c r="L5" s="58" t="s">
        <v>13</v>
      </c>
      <c r="M5" s="87"/>
      <c r="N5" s="87"/>
      <c r="O5" s="78"/>
      <c r="P5" s="77"/>
      <c r="Q5" s="78"/>
      <c r="R5" s="78"/>
      <c r="S5" s="80"/>
      <c r="T5" s="28"/>
      <c r="U5" s="28"/>
      <c r="V5" s="78"/>
      <c r="W5" s="78"/>
    </row>
    <row r="6" spans="1:23" s="14" customFormat="1" ht="18" customHeight="1" x14ac:dyDescent="0.25">
      <c r="A6" s="4">
        <v>1</v>
      </c>
      <c r="B6" s="50">
        <v>44158</v>
      </c>
      <c r="C6" s="50"/>
      <c r="D6" s="51" t="s">
        <v>81</v>
      </c>
      <c r="E6" s="52" t="s">
        <v>82</v>
      </c>
      <c r="F6" s="51"/>
      <c r="G6" s="51" t="s">
        <v>78</v>
      </c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69"/>
      <c r="V6" s="71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69"/>
      <c r="V7" s="72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69"/>
      <c r="V8" s="72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69"/>
      <c r="U9" s="69"/>
      <c r="V9" s="72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69"/>
      <c r="U10" s="69"/>
      <c r="V10" s="72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69"/>
      <c r="U11" s="69"/>
      <c r="V11" s="72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69"/>
      <c r="U12" s="69"/>
      <c r="V12" s="71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66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69"/>
      <c r="U13" s="69"/>
      <c r="V13" s="72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6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69"/>
      <c r="U14" s="69"/>
      <c r="V14" s="72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66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69"/>
      <c r="U15" s="16"/>
      <c r="V15" s="72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66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69"/>
      <c r="U16" s="16"/>
      <c r="V16" s="73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66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69"/>
      <c r="U17" s="16"/>
      <c r="V17" s="69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66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69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2"/>
      <c r="F19" s="51"/>
      <c r="G19" s="51"/>
      <c r="H19" s="51"/>
      <c r="I19" s="66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69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66"/>
      <c r="J20" s="53"/>
      <c r="K20" s="54"/>
      <c r="L20" s="1"/>
      <c r="M20" s="1"/>
      <c r="N20" s="1"/>
      <c r="O20" s="53"/>
      <c r="P20" s="1"/>
      <c r="Q20" s="3"/>
      <c r="R20" s="11"/>
      <c r="S20" s="4"/>
      <c r="T20" s="69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67"/>
      <c r="J21" s="1"/>
      <c r="K21" s="53"/>
      <c r="L21" s="1"/>
      <c r="M21" s="1"/>
      <c r="N21" s="1"/>
      <c r="O21" s="53"/>
      <c r="P21" s="1"/>
      <c r="Q21" s="3"/>
      <c r="R21" s="11"/>
      <c r="S21" s="4"/>
      <c r="T21" s="69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67"/>
      <c r="J22" s="1"/>
      <c r="K22" s="1"/>
      <c r="L22" s="1"/>
      <c r="M22" s="1"/>
      <c r="N22" s="13"/>
      <c r="O22" s="53"/>
      <c r="P22" s="1"/>
      <c r="Q22" s="3"/>
      <c r="R22" s="11"/>
      <c r="S22" s="4"/>
      <c r="T22" s="69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66"/>
      <c r="J23" s="1"/>
      <c r="K23" s="1"/>
      <c r="L23" s="1"/>
      <c r="M23" s="53"/>
      <c r="N23" s="1"/>
      <c r="O23" s="53"/>
      <c r="P23" s="1"/>
      <c r="Q23" s="3"/>
      <c r="R23" s="11"/>
      <c r="S23" s="4"/>
      <c r="T23" s="69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66"/>
      <c r="J24" s="1"/>
      <c r="K24" s="1"/>
      <c r="L24" s="1"/>
      <c r="M24" s="53"/>
      <c r="N24" s="1"/>
      <c r="O24" s="53"/>
      <c r="P24" s="1"/>
      <c r="Q24" s="3"/>
      <c r="R24" s="11"/>
      <c r="S24" s="4"/>
      <c r="T24" s="69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69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0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69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5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69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66"/>
      <c r="J28" s="1"/>
      <c r="K28" s="1"/>
      <c r="L28" s="1"/>
      <c r="M28" s="53"/>
      <c r="N28" s="1"/>
      <c r="O28" s="53"/>
      <c r="P28" s="1"/>
      <c r="Q28" s="3"/>
      <c r="R28" s="11"/>
      <c r="S28" s="4"/>
      <c r="T28" s="69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9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9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9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9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9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9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9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9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9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9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9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9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9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9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9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70"/>
      <c r="E50" s="34"/>
      <c r="F50" s="70"/>
      <c r="G50" s="70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70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4" t="s">
        <v>63</v>
      </c>
      <c r="W56" s="74">
        <f>SUM(COUNTIF($D$6:$D$106,"**")-SUM($W$45:$W$55))</f>
        <v>1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75"/>
      <c r="W57" s="75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76"/>
      <c r="W58" s="76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K21" sqref="K2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1" t="s">
        <v>68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</row>
    <row r="2" spans="1:23" ht="24.95" customHeight="1" x14ac:dyDescent="0.25">
      <c r="A2" s="82" t="s">
        <v>65</v>
      </c>
      <c r="B2" s="83"/>
      <c r="C2" s="83"/>
      <c r="D2" s="83"/>
      <c r="E2" s="84" t="s">
        <v>76</v>
      </c>
      <c r="F2" s="84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5" t="s">
        <v>0</v>
      </c>
      <c r="B4" s="78" t="s">
        <v>9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6" t="s">
        <v>42</v>
      </c>
      <c r="N4" s="86" t="s">
        <v>10</v>
      </c>
      <c r="O4" s="78" t="s">
        <v>8</v>
      </c>
      <c r="P4" s="77" t="s">
        <v>14</v>
      </c>
      <c r="Q4" s="78" t="s">
        <v>39</v>
      </c>
      <c r="R4" s="78" t="s">
        <v>61</v>
      </c>
      <c r="S4" s="79" t="s">
        <v>64</v>
      </c>
      <c r="T4" s="28"/>
      <c r="U4" s="28"/>
      <c r="V4" s="78" t="s">
        <v>39</v>
      </c>
      <c r="W4" s="78" t="s">
        <v>61</v>
      </c>
    </row>
    <row r="5" spans="1:23" ht="50.1" customHeight="1" x14ac:dyDescent="0.25">
      <c r="A5" s="85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78"/>
      <c r="K5" s="58" t="s">
        <v>12</v>
      </c>
      <c r="L5" s="58" t="s">
        <v>13</v>
      </c>
      <c r="M5" s="87"/>
      <c r="N5" s="87"/>
      <c r="O5" s="78"/>
      <c r="P5" s="77"/>
      <c r="Q5" s="78"/>
      <c r="R5" s="78"/>
      <c r="S5" s="80"/>
      <c r="T5" s="28"/>
      <c r="U5" s="28"/>
      <c r="V5" s="78"/>
      <c r="W5" s="78"/>
    </row>
    <row r="6" spans="1:23" s="14" customFormat="1" ht="19.5" customHeight="1" x14ac:dyDescent="0.25">
      <c r="A6" s="4">
        <v>1</v>
      </c>
      <c r="B6" s="68" t="s">
        <v>71</v>
      </c>
      <c r="C6" s="68"/>
      <c r="D6" s="51" t="s">
        <v>44</v>
      </c>
      <c r="E6" s="52">
        <v>868183033792016</v>
      </c>
      <c r="F6" s="51"/>
      <c r="G6" s="51" t="s">
        <v>67</v>
      </c>
      <c r="H6" s="51"/>
      <c r="I6" s="60" t="s">
        <v>73</v>
      </c>
      <c r="J6" s="53" t="s">
        <v>72</v>
      </c>
      <c r="K6" s="53"/>
      <c r="L6" s="56" t="s">
        <v>69</v>
      </c>
      <c r="M6" s="53" t="s">
        <v>74</v>
      </c>
      <c r="N6" s="55"/>
      <c r="O6" s="53" t="s">
        <v>70</v>
      </c>
      <c r="P6" s="53" t="s">
        <v>75</v>
      </c>
      <c r="Q6" s="3" t="s">
        <v>19</v>
      </c>
      <c r="R6" s="51" t="s">
        <v>24</v>
      </c>
      <c r="S6" s="4"/>
      <c r="T6" s="28"/>
      <c r="U6" s="64"/>
      <c r="V6" s="71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>
        <v>44158</v>
      </c>
      <c r="C7" s="50"/>
      <c r="D7" s="51" t="s">
        <v>44</v>
      </c>
      <c r="E7" s="52">
        <v>861057040210863</v>
      </c>
      <c r="F7" s="65"/>
      <c r="G7" s="51" t="s">
        <v>67</v>
      </c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64"/>
      <c r="V7" s="72"/>
      <c r="W7" s="4" t="s">
        <v>35</v>
      </c>
    </row>
    <row r="8" spans="1:23" s="14" customFormat="1" ht="18" customHeight="1" x14ac:dyDescent="0.25">
      <c r="A8" s="4">
        <v>3</v>
      </c>
      <c r="B8" s="68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64"/>
      <c r="V8" s="72"/>
      <c r="W8" s="4" t="s">
        <v>21</v>
      </c>
    </row>
    <row r="9" spans="1:23" s="14" customFormat="1" ht="18" customHeight="1" x14ac:dyDescent="0.25">
      <c r="A9" s="4">
        <v>4</v>
      </c>
      <c r="B9" s="68"/>
      <c r="C9" s="68"/>
      <c r="D9" s="51"/>
      <c r="E9" s="52"/>
      <c r="F9" s="51"/>
      <c r="G9" s="51"/>
      <c r="H9" s="51"/>
      <c r="I9" s="66"/>
      <c r="J9" s="53"/>
      <c r="K9" s="53"/>
      <c r="L9" s="56"/>
      <c r="M9" s="53"/>
      <c r="N9" s="55"/>
      <c r="O9" s="53"/>
      <c r="P9" s="53"/>
      <c r="Q9" s="3"/>
      <c r="R9" s="51"/>
      <c r="S9" s="4"/>
      <c r="T9" s="64"/>
      <c r="U9" s="64"/>
      <c r="V9" s="72"/>
      <c r="W9" s="4" t="s">
        <v>59</v>
      </c>
    </row>
    <row r="10" spans="1:23" s="14" customFormat="1" ht="18" customHeight="1" x14ac:dyDescent="0.25">
      <c r="A10" s="4">
        <v>5</v>
      </c>
      <c r="B10" s="68"/>
      <c r="C10" s="50"/>
      <c r="D10" s="51"/>
      <c r="E10" s="52"/>
      <c r="F10" s="51"/>
      <c r="G10" s="51"/>
      <c r="H10" s="51"/>
      <c r="I10" s="66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64"/>
      <c r="U10" s="64"/>
      <c r="V10" s="72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64"/>
      <c r="U11" s="64"/>
      <c r="V11" s="72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4"/>
      <c r="U12" s="64"/>
      <c r="V12" s="71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4"/>
      <c r="U13" s="64"/>
      <c r="V13" s="72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4"/>
      <c r="U14" s="64"/>
      <c r="V14" s="72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4"/>
      <c r="U15" s="16"/>
      <c r="V15" s="72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4"/>
      <c r="U16" s="16"/>
      <c r="V16" s="73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4"/>
      <c r="U17" s="16"/>
      <c r="V17" s="64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4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4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4"/>
      <c r="U20" s="16"/>
      <c r="V20" s="11" t="s">
        <v>17</v>
      </c>
      <c r="W20" s="11">
        <f>COUNTIF($Q$6:$Q$105,"PM")</f>
        <v>1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4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4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4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4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4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4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4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4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4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4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4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4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4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4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4"/>
      <c r="U35" s="16"/>
      <c r="V35" s="4" t="s">
        <v>38</v>
      </c>
      <c r="W35" s="11">
        <f>COUNTIF($R$6:$R$51,"*NCFW*")</f>
        <v>1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4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4"/>
      <c r="U37" s="16"/>
      <c r="V37" s="20" t="s">
        <v>33</v>
      </c>
      <c r="W37" s="11">
        <f>SUM(W26:W36)</f>
        <v>1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4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4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4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4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4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2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3"/>
      <c r="E50" s="34"/>
      <c r="F50" s="63"/>
      <c r="G50" s="63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3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4" t="s">
        <v>63</v>
      </c>
      <c r="W56" s="74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75"/>
      <c r="W57" s="75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76"/>
      <c r="W58" s="76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18" sqref="E18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1" t="s">
        <v>66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</row>
    <row r="2" spans="1:23" ht="24.95" customHeight="1" x14ac:dyDescent="0.25">
      <c r="A2" s="82" t="s">
        <v>65</v>
      </c>
      <c r="B2" s="83"/>
      <c r="C2" s="83"/>
      <c r="D2" s="83"/>
      <c r="E2" s="84" t="s">
        <v>77</v>
      </c>
      <c r="F2" s="84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5" t="s">
        <v>0</v>
      </c>
      <c r="B4" s="78" t="s">
        <v>9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6" t="s">
        <v>42</v>
      </c>
      <c r="N4" s="86" t="s">
        <v>10</v>
      </c>
      <c r="O4" s="78" t="s">
        <v>8</v>
      </c>
      <c r="P4" s="77" t="s">
        <v>14</v>
      </c>
      <c r="Q4" s="78" t="s">
        <v>39</v>
      </c>
      <c r="R4" s="78" t="s">
        <v>61</v>
      </c>
      <c r="S4" s="79" t="s">
        <v>64</v>
      </c>
      <c r="T4" s="28"/>
      <c r="U4" s="28"/>
      <c r="V4" s="78" t="s">
        <v>39</v>
      </c>
      <c r="W4" s="78" t="s">
        <v>61</v>
      </c>
    </row>
    <row r="5" spans="1:23" ht="50.1" customHeight="1" x14ac:dyDescent="0.25">
      <c r="A5" s="85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78"/>
      <c r="K5" s="5" t="s">
        <v>12</v>
      </c>
      <c r="L5" s="5" t="s">
        <v>13</v>
      </c>
      <c r="M5" s="87"/>
      <c r="N5" s="87"/>
      <c r="O5" s="78"/>
      <c r="P5" s="77"/>
      <c r="Q5" s="78"/>
      <c r="R5" s="78"/>
      <c r="S5" s="80"/>
      <c r="T5" s="28"/>
      <c r="U5" s="28"/>
      <c r="V5" s="78"/>
      <c r="W5" s="78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71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72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72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72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72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72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71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66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72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6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72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66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72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66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73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66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66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2"/>
      <c r="F19" s="51"/>
      <c r="G19" s="51"/>
      <c r="H19" s="51"/>
      <c r="I19" s="66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66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67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67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66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66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0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5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66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4" t="s">
        <v>63</v>
      </c>
      <c r="W56" s="74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75"/>
      <c r="W57" s="75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76"/>
      <c r="W58" s="76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TG102E</vt:lpstr>
      <vt:lpstr>TG102V</vt:lpstr>
      <vt:lpstr>TG102</vt:lpstr>
      <vt:lpstr>Cảm biến dầu</vt:lpstr>
      <vt:lpstr>TG102LE</vt:lpstr>
      <vt:lpstr>TongHopThang</vt:lpstr>
      <vt:lpstr>'Cảm biến dầu'!Criteria</vt:lpstr>
      <vt:lpstr>'TG102'!Criteria</vt:lpstr>
      <vt:lpstr>TG102E!Criteria</vt:lpstr>
      <vt:lpstr>TG102LE!Criteria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2020-11-23T10:10:14Z</dcterms:modified>
</cp:coreProperties>
</file>