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0" i="1"/>
  <c r="N20"/>
  <c r="N17"/>
  <c r="N16"/>
  <c r="N15"/>
  <c r="N14"/>
  <c r="N13"/>
  <c r="M17"/>
  <c r="M16"/>
  <c r="M15"/>
  <c r="M14"/>
  <c r="M13"/>
  <c r="I37" l="1"/>
  <c r="I35"/>
  <c r="I20"/>
  <c r="I18"/>
  <c r="I14"/>
  <c r="I16" l="1"/>
</calcChain>
</file>

<file path=xl/sharedStrings.xml><?xml version="1.0" encoding="utf-8"?>
<sst xmlns="http://schemas.openxmlformats.org/spreadsheetml/2006/main" count="112" uniqueCount="47">
  <si>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</si>
  <si>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</si>
  <si>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</si>
  <si>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</si>
  <si>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</si>
  <si>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</si>
  <si>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</si>
  <si>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</si>
  <si>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</si>
  <si>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</si>
  <si>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</si>
  <si>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</si>
  <si>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</si>
  <si>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</si>
  <si>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Tổng:</t>
  </si>
  <si>
    <t>Thành tiền</t>
  </si>
  <si>
    <t>HX2001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</si>
  <si>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</si>
  <si>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</si>
  <si>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</si>
  <si>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</si>
  <si>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</si>
  <si>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</si>
  <si>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</si>
  <si>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</si>
  <si>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</si>
  <si>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SP3232</t>
  </si>
  <si>
    <t>Mã số phiếu: BG150304</t>
  </si>
  <si>
    <t>IC nguồn 3V3</t>
  </si>
  <si>
    <t>LM2596</t>
  </si>
  <si>
    <t>IC nguồn 5V</t>
  </si>
  <si>
    <t>Nông Văn Thương</t>
  </si>
  <si>
    <t>M9129</t>
  </si>
  <si>
    <t>Module GPS</t>
  </si>
  <si>
    <t>Tên cty/ cá nhân: TechGlobal</t>
  </si>
  <si>
    <t>013226008724623</t>
  </si>
  <si>
    <t>012896004926009</t>
  </si>
  <si>
    <t>013226008712214</t>
  </si>
  <si>
    <t>013226006768606</t>
  </si>
  <si>
    <t>862118021725863</t>
  </si>
  <si>
    <t>SIM900A</t>
  </si>
  <si>
    <t>Module SIM</t>
  </si>
  <si>
    <t>Hà Nội, ngày 20 tháng 05 Năm 2015</t>
  </si>
  <si>
    <t>5V</t>
  </si>
  <si>
    <t>Hx2001</t>
  </si>
  <si>
    <t>GPS</t>
  </si>
  <si>
    <t>Sim900A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</si>
</sst>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3" fontId="15" fillId="0" borderId="1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" fontId="16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1" fontId="16" fillId="0" borderId="29" xfId="0" quotePrefix="1" applyNumberFormat="1" applyFont="1" applyFill="1" applyBorder="1" applyAlignment="1">
      <alignment horizontal="center" vertical="center"/>
    </xf>
    <xf numFmtId="1" fontId="16" fillId="0" borderId="8" xfId="0" quotePrefix="1" applyNumberFormat="1" applyFont="1" applyFill="1" applyBorder="1" applyAlignment="1">
      <alignment horizontal="center" vertical="center"/>
    </xf>
    <xf numFmtId="0" fontId="16" fillId="0" borderId="29" xfId="0" quotePrefix="1" applyFont="1" applyBorder="1" applyAlignment="1">
      <alignment horizontal="center" vertical="center"/>
    </xf>
    <xf numFmtId="0" fontId="16" fillId="0" borderId="8" xfId="0" quotePrefix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6" fillId="0" borderId="30" xfId="0" quotePrefix="1" applyNumberFormat="1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1" fontId="17" fillId="3" borderId="29" xfId="0" quotePrefix="1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vertical="center"/>
    </xf>
    <xf numFmtId="3" fontId="18" fillId="3" borderId="1" xfId="0" applyNumberFormat="1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1" fontId="17" fillId="3" borderId="8" xfId="0" quotePrefix="1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5"/>
  <sheetViews>
    <sheetView tabSelected="1" topLeftCell="A10" zoomScale="85" zoomScaleNormal="85" workbookViewId="0">
      <selection activeCell="N31" sqref="N31"/>
    </sheetView>
  </sheetViews>
  <sheetFormatPr defaultRowHeight="16.5"/>
  <cols>
    <col min="1" max="1" width="5.28515625" style="1" customWidth="1"/>
    <col min="2" max="2" width="8.7109375" style="1" customWidth="1"/>
    <col min="3" max="3" width="20.42578125" style="1" customWidth="1"/>
    <col min="4" max="4" width="11.28515625" style="27" customWidth="1"/>
    <col min="5" max="5" width="14.5703125" style="27" customWidth="1"/>
    <col min="6" max="6" width="6.5703125" style="1" customWidth="1"/>
    <col min="7" max="7" width="4.5703125" style="27" customWidth="1"/>
    <col min="8" max="8" width="9.85546875" style="27" customWidth="1"/>
    <col min="9" max="9" width="13.5703125" style="27" customWidth="1"/>
    <col min="10" max="11" width="9.140625" style="1"/>
    <col min="12" max="13" width="11.42578125" style="1" bestFit="1" customWidth="1"/>
    <col min="14" max="14" width="10.28515625" style="1" bestFit="1" customWidth="1"/>
    <col min="15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61" t="s">
        <v>13</v>
      </c>
      <c r="E1" s="62"/>
      <c r="F1" s="62"/>
      <c r="G1" s="62"/>
      <c r="H1" s="62"/>
      <c r="I1" s="63"/>
    </row>
    <row r="2" spans="1:26">
      <c r="A2" s="11"/>
      <c r="B2" s="12"/>
      <c r="C2" s="12"/>
      <c r="D2" s="64" t="s">
        <v>3</v>
      </c>
      <c r="E2" s="65"/>
      <c r="F2" s="65"/>
      <c r="G2" s="65"/>
      <c r="H2" s="65"/>
      <c r="I2" s="66"/>
    </row>
    <row r="3" spans="1:26" ht="16.5" customHeight="1">
      <c r="A3" s="11"/>
      <c r="B3" s="12"/>
      <c r="C3" s="12"/>
      <c r="D3" s="67" t="s">
        <v>4</v>
      </c>
      <c r="E3" s="68"/>
      <c r="F3" s="68"/>
      <c r="G3" s="68"/>
      <c r="H3" s="68"/>
      <c r="I3" s="69"/>
    </row>
    <row r="4" spans="1:26" ht="16.5" customHeight="1">
      <c r="A4" s="11"/>
      <c r="B4" s="12"/>
      <c r="C4" s="12"/>
      <c r="D4" s="67" t="s">
        <v>5</v>
      </c>
      <c r="E4" s="68"/>
      <c r="F4" s="68"/>
      <c r="G4" s="68"/>
      <c r="H4" s="68"/>
      <c r="I4" s="69"/>
    </row>
    <row r="5" spans="1:26" ht="16.5" customHeight="1">
      <c r="A5" s="13"/>
      <c r="B5" s="12"/>
      <c r="C5" s="12"/>
      <c r="D5" s="73" t="s">
        <v>6</v>
      </c>
      <c r="E5" s="74"/>
      <c r="F5" s="74"/>
      <c r="G5" s="74"/>
      <c r="H5" s="74"/>
      <c r="I5" s="75"/>
    </row>
    <row r="6" spans="1:26" ht="20.25" customHeight="1">
      <c r="A6" s="54" t="s">
        <v>27</v>
      </c>
      <c r="B6" s="55"/>
      <c r="C6" s="56"/>
      <c r="D6" s="70" t="s">
        <v>17</v>
      </c>
      <c r="E6" s="71"/>
      <c r="F6" s="71"/>
      <c r="G6" s="71"/>
      <c r="H6" s="71"/>
      <c r="I6" s="72"/>
    </row>
    <row r="7" spans="1:26" ht="16.5" customHeight="1">
      <c r="A7" s="5"/>
      <c r="B7" s="59" t="s">
        <v>34</v>
      </c>
      <c r="C7" s="59"/>
      <c r="D7" s="59"/>
      <c r="E7" s="59"/>
      <c r="F7" s="14"/>
      <c r="G7" s="30"/>
      <c r="H7" s="30"/>
      <c r="I7" s="22"/>
    </row>
    <row r="8" spans="1:26" ht="16.5" customHeight="1">
      <c r="A8" s="3"/>
      <c r="B8" s="57" t="s">
        <v>9</v>
      </c>
      <c r="C8" s="57"/>
      <c r="D8" s="28"/>
      <c r="E8" s="28"/>
      <c r="F8" s="15"/>
      <c r="G8" s="28"/>
      <c r="H8" s="28"/>
      <c r="I8" s="23"/>
    </row>
    <row r="9" spans="1:26" ht="16.5" customHeight="1">
      <c r="A9" s="2"/>
      <c r="B9" s="60" t="s">
        <v>25</v>
      </c>
      <c r="C9" s="60"/>
      <c r="D9" s="60"/>
      <c r="E9" s="60"/>
      <c r="F9" s="15"/>
      <c r="G9" s="28"/>
      <c r="H9" s="28"/>
      <c r="I9" s="23"/>
    </row>
    <row r="10" spans="1:26" ht="16.5" customHeight="1">
      <c r="A10" s="2"/>
      <c r="B10" s="57" t="s">
        <v>7</v>
      </c>
      <c r="C10" s="57"/>
      <c r="D10" s="28"/>
      <c r="E10" s="28"/>
      <c r="F10" s="15"/>
      <c r="G10" s="28"/>
      <c r="H10" s="28"/>
      <c r="I10" s="23"/>
      <c r="Z10" s="19"/>
    </row>
    <row r="11" spans="1:26" ht="16.5" customHeight="1">
      <c r="A11" s="4"/>
      <c r="B11" s="58" t="s">
        <v>8</v>
      </c>
      <c r="C11" s="58"/>
      <c r="D11" s="29"/>
      <c r="E11" s="29"/>
      <c r="F11" s="16"/>
      <c r="G11" s="29"/>
      <c r="H11" s="29"/>
      <c r="I11" s="24"/>
      <c r="Z11" s="19"/>
    </row>
    <row r="12" spans="1:26">
      <c r="A12" s="6" t="s">
        <v>0</v>
      </c>
      <c r="B12" s="6" t="s">
        <v>1</v>
      </c>
      <c r="C12" s="7" t="s">
        <v>2</v>
      </c>
      <c r="D12" s="6" t="s">
        <v>18</v>
      </c>
      <c r="E12" s="6" t="s">
        <v>19</v>
      </c>
      <c r="F12" s="21" t="s">
        <v>20</v>
      </c>
      <c r="G12" s="6" t="s">
        <v>21</v>
      </c>
      <c r="H12" s="6" t="s">
        <v>22</v>
      </c>
      <c r="I12" s="7" t="s">
        <v>15</v>
      </c>
      <c r="Z12" s="19"/>
    </row>
    <row r="13" spans="1:26">
      <c r="A13" s="40">
        <v>1</v>
      </c>
      <c r="B13" s="40" t="s">
        <v>24</v>
      </c>
      <c r="C13" s="48" t="s">
        <v>35</v>
      </c>
      <c r="D13" s="36" t="s">
        <v>29</v>
      </c>
      <c r="E13" s="38" t="s">
        <v>30</v>
      </c>
      <c r="F13" s="20" t="s">
        <v>23</v>
      </c>
      <c r="G13" s="36">
        <v>2</v>
      </c>
      <c r="H13" s="32">
        <v>25000</v>
      </c>
      <c r="I13" s="32">
        <v>50000</v>
      </c>
      <c r="L13" s="1" t="s">
        <v>43</v>
      </c>
      <c r="M13" s="1">
        <f>SUM(G13+G17+G22+G24+G26+G32)</f>
        <v>12</v>
      </c>
      <c r="N13" s="1">
        <f>12*25000</f>
        <v>300000</v>
      </c>
      <c r="Z13" s="19"/>
    </row>
    <row r="14" spans="1:26" ht="17.25">
      <c r="A14" s="45"/>
      <c r="B14" s="45"/>
      <c r="C14" s="84"/>
      <c r="D14" s="36" t="s">
        <v>16</v>
      </c>
      <c r="E14" s="39" t="s">
        <v>28</v>
      </c>
      <c r="F14" s="20" t="s">
        <v>23</v>
      </c>
      <c r="G14" s="36">
        <v>2</v>
      </c>
      <c r="H14" s="31">
        <v>15000</v>
      </c>
      <c r="I14" s="31">
        <f t="shared" ref="I14:I16" si="0">G14*H14</f>
        <v>30000</v>
      </c>
      <c r="L14" s="1" t="s">
        <v>44</v>
      </c>
      <c r="M14" s="1">
        <f>SUM(G14+G18+G35)</f>
        <v>6</v>
      </c>
      <c r="N14" s="1">
        <f>6*15000</f>
        <v>90000</v>
      </c>
      <c r="Z14" s="19"/>
    </row>
    <row r="15" spans="1:26" ht="17.25">
      <c r="A15" s="45"/>
      <c r="B15" s="45"/>
      <c r="C15" s="84"/>
      <c r="D15" s="36" t="s">
        <v>32</v>
      </c>
      <c r="E15" s="39" t="s">
        <v>33</v>
      </c>
      <c r="F15" s="20" t="s">
        <v>23</v>
      </c>
      <c r="G15" s="36">
        <v>1</v>
      </c>
      <c r="H15" s="31">
        <v>250000</v>
      </c>
      <c r="I15" s="31">
        <v>250000</v>
      </c>
      <c r="L15" s="1" t="s">
        <v>26</v>
      </c>
      <c r="M15" s="1">
        <f>SUM(G16+G20+G28+G34)</f>
        <v>4</v>
      </c>
      <c r="N15" s="1">
        <f>4*30000</f>
        <v>120000</v>
      </c>
      <c r="Z15" s="19"/>
    </row>
    <row r="16" spans="1:26" ht="17.25">
      <c r="A16" s="41"/>
      <c r="B16" s="41"/>
      <c r="C16" s="49"/>
      <c r="D16" s="36" t="s">
        <v>26</v>
      </c>
      <c r="E16" s="39"/>
      <c r="F16" s="20" t="s">
        <v>23</v>
      </c>
      <c r="G16" s="36">
        <v>1</v>
      </c>
      <c r="H16" s="31">
        <v>30000</v>
      </c>
      <c r="I16" s="31">
        <f t="shared" si="0"/>
        <v>30000</v>
      </c>
      <c r="L16" s="1" t="s">
        <v>45</v>
      </c>
      <c r="M16" s="1">
        <f>SUM(G15+G19+G27+G29+G30+G33)</f>
        <v>6</v>
      </c>
      <c r="N16" s="1">
        <f>6*250000</f>
        <v>1500000</v>
      </c>
      <c r="Z16" s="19"/>
    </row>
    <row r="17" spans="1:26">
      <c r="A17" s="40">
        <v>2</v>
      </c>
      <c r="B17" s="40" t="s">
        <v>24</v>
      </c>
      <c r="C17" s="48">
        <v>862118021728842</v>
      </c>
      <c r="D17" s="36" t="s">
        <v>29</v>
      </c>
      <c r="E17" s="38" t="s">
        <v>30</v>
      </c>
      <c r="F17" s="20" t="s">
        <v>23</v>
      </c>
      <c r="G17" s="36">
        <v>2</v>
      </c>
      <c r="H17" s="32">
        <v>25000</v>
      </c>
      <c r="I17" s="32">
        <v>50000</v>
      </c>
      <c r="L17" s="1" t="s">
        <v>46</v>
      </c>
      <c r="M17" s="1">
        <f>SUM(G21+G23+G25+G31)</f>
        <v>4</v>
      </c>
      <c r="N17" s="1">
        <f>4*300000</f>
        <v>1200000</v>
      </c>
      <c r="Z17" s="19"/>
    </row>
    <row r="18" spans="1:26" ht="17.25">
      <c r="A18" s="45"/>
      <c r="B18" s="45"/>
      <c r="C18" s="84"/>
      <c r="D18" s="36" t="s">
        <v>16</v>
      </c>
      <c r="E18" s="39" t="s">
        <v>28</v>
      </c>
      <c r="F18" s="20" t="s">
        <v>23</v>
      </c>
      <c r="G18" s="36">
        <v>2</v>
      </c>
      <c r="H18" s="31">
        <v>15000</v>
      </c>
      <c r="I18" s="31">
        <f t="shared" ref="I18" si="1">G18*H18</f>
        <v>30000</v>
      </c>
      <c r="Z18" s="19"/>
    </row>
    <row r="19" spans="1:26" ht="17.25">
      <c r="A19" s="45"/>
      <c r="B19" s="45"/>
      <c r="C19" s="84"/>
      <c r="D19" s="36" t="s">
        <v>32</v>
      </c>
      <c r="E19" s="39" t="s">
        <v>33</v>
      </c>
      <c r="F19" s="20" t="s">
        <v>23</v>
      </c>
      <c r="G19" s="36">
        <v>1</v>
      </c>
      <c r="H19" s="31">
        <v>250000</v>
      </c>
      <c r="I19" s="31">
        <v>250000</v>
      </c>
      <c r="Z19" s="19"/>
    </row>
    <row r="20" spans="1:26" ht="17.25">
      <c r="A20" s="41"/>
      <c r="B20" s="41"/>
      <c r="C20" s="49"/>
      <c r="D20" s="36" t="s">
        <v>26</v>
      </c>
      <c r="E20" s="39"/>
      <c r="F20" s="20" t="s">
        <v>23</v>
      </c>
      <c r="G20" s="36">
        <v>1</v>
      </c>
      <c r="H20" s="31">
        <v>30000</v>
      </c>
      <c r="I20" s="31">
        <f t="shared" ref="I20" si="2">G20*H20</f>
        <v>30000</v>
      </c>
      <c r="M20" s="1">
        <f>SUM(M13:M17)</f>
        <v>32</v>
      </c>
      <c r="N20" s="1">
        <f>SUM(N13:N17)</f>
        <v>3210000</v>
      </c>
      <c r="Z20" s="19"/>
    </row>
    <row r="21" spans="1:26" ht="17.25">
      <c r="A21" s="40">
        <v>3</v>
      </c>
      <c r="B21" s="52" t="s">
        <v>24</v>
      </c>
      <c r="C21" s="48" t="s">
        <v>36</v>
      </c>
      <c r="D21" s="36" t="s">
        <v>40</v>
      </c>
      <c r="E21" s="39" t="s">
        <v>41</v>
      </c>
      <c r="F21" s="20" t="s">
        <v>23</v>
      </c>
      <c r="G21" s="36">
        <v>1</v>
      </c>
      <c r="H21" s="31">
        <v>300000</v>
      </c>
      <c r="I21" s="31">
        <v>300000</v>
      </c>
      <c r="Z21" s="19"/>
    </row>
    <row r="22" spans="1:26" ht="17.25">
      <c r="A22" s="41"/>
      <c r="B22" s="53"/>
      <c r="C22" s="49"/>
      <c r="D22" s="36" t="s">
        <v>29</v>
      </c>
      <c r="E22" s="39" t="s">
        <v>30</v>
      </c>
      <c r="F22" s="20" t="s">
        <v>23</v>
      </c>
      <c r="G22" s="36">
        <v>2</v>
      </c>
      <c r="H22" s="31">
        <v>25000</v>
      </c>
      <c r="I22" s="31">
        <v>50000</v>
      </c>
      <c r="Z22" s="19"/>
    </row>
    <row r="23" spans="1:26" ht="17.25">
      <c r="A23" s="40">
        <v>4</v>
      </c>
      <c r="B23" s="40" t="s">
        <v>24</v>
      </c>
      <c r="C23" s="48" t="s">
        <v>37</v>
      </c>
      <c r="D23" s="36" t="s">
        <v>40</v>
      </c>
      <c r="E23" s="39" t="s">
        <v>41</v>
      </c>
      <c r="F23" s="20" t="s">
        <v>23</v>
      </c>
      <c r="G23" s="36">
        <v>1</v>
      </c>
      <c r="H23" s="31">
        <v>300000</v>
      </c>
      <c r="I23" s="31">
        <v>300000</v>
      </c>
      <c r="Z23" s="19"/>
    </row>
    <row r="24" spans="1:26" ht="17.25">
      <c r="A24" s="41"/>
      <c r="B24" s="41"/>
      <c r="C24" s="49"/>
      <c r="D24" s="36" t="s">
        <v>29</v>
      </c>
      <c r="E24" s="39" t="s">
        <v>30</v>
      </c>
      <c r="F24" s="20" t="s">
        <v>23</v>
      </c>
      <c r="G24" s="36">
        <v>2</v>
      </c>
      <c r="H24" s="31">
        <v>25000</v>
      </c>
      <c r="I24" s="31">
        <v>50000</v>
      </c>
      <c r="L24" s="19"/>
      <c r="Z24" s="19"/>
    </row>
    <row r="25" spans="1:26" ht="17.25">
      <c r="A25" s="40">
        <v>5</v>
      </c>
      <c r="B25" s="40" t="s">
        <v>24</v>
      </c>
      <c r="C25" s="50" t="s">
        <v>38</v>
      </c>
      <c r="D25" s="36" t="s">
        <v>40</v>
      </c>
      <c r="E25" s="39" t="s">
        <v>41</v>
      </c>
      <c r="F25" s="20" t="s">
        <v>23</v>
      </c>
      <c r="G25" s="36">
        <v>1</v>
      </c>
      <c r="H25" s="31">
        <v>300000</v>
      </c>
      <c r="I25" s="31">
        <v>300000</v>
      </c>
      <c r="L25" s="19"/>
      <c r="Z25" s="19"/>
    </row>
    <row r="26" spans="1:26" ht="17.25">
      <c r="A26" s="41"/>
      <c r="B26" s="41"/>
      <c r="C26" s="51"/>
      <c r="D26" s="36" t="s">
        <v>29</v>
      </c>
      <c r="E26" s="39" t="s">
        <v>30</v>
      </c>
      <c r="F26" s="20" t="s">
        <v>23</v>
      </c>
      <c r="G26" s="36">
        <v>2</v>
      </c>
      <c r="H26" s="31">
        <v>25000</v>
      </c>
      <c r="I26" s="31">
        <v>50000</v>
      </c>
      <c r="L26" s="19"/>
      <c r="Z26" s="19"/>
    </row>
    <row r="27" spans="1:26" ht="17.25">
      <c r="A27" s="40">
        <v>6</v>
      </c>
      <c r="B27" s="40" t="s">
        <v>24</v>
      </c>
      <c r="C27" s="46">
        <v>862118021618829</v>
      </c>
      <c r="D27" s="36" t="s">
        <v>32</v>
      </c>
      <c r="E27" s="39" t="s">
        <v>33</v>
      </c>
      <c r="F27" s="20" t="s">
        <v>23</v>
      </c>
      <c r="G27" s="36">
        <v>1</v>
      </c>
      <c r="H27" s="31">
        <v>250000</v>
      </c>
      <c r="I27" s="31">
        <v>250000</v>
      </c>
      <c r="L27" s="19"/>
      <c r="Z27" s="19"/>
    </row>
    <row r="28" spans="1:26" ht="17.25">
      <c r="A28" s="41"/>
      <c r="B28" s="41"/>
      <c r="C28" s="47"/>
      <c r="D28" s="36" t="s">
        <v>26</v>
      </c>
      <c r="E28" s="39"/>
      <c r="F28" s="20" t="s">
        <v>23</v>
      </c>
      <c r="G28" s="36">
        <v>1</v>
      </c>
      <c r="H28" s="31">
        <v>30000</v>
      </c>
      <c r="I28" s="31">
        <v>30000</v>
      </c>
      <c r="M28" s="19"/>
      <c r="Z28" s="19"/>
    </row>
    <row r="29" spans="1:26" ht="17.25">
      <c r="A29" s="36">
        <v>7</v>
      </c>
      <c r="B29" s="36" t="s">
        <v>24</v>
      </c>
      <c r="C29" s="35">
        <v>862118020970072</v>
      </c>
      <c r="D29" s="36" t="s">
        <v>32</v>
      </c>
      <c r="E29" s="39" t="s">
        <v>33</v>
      </c>
      <c r="F29" s="20" t="s">
        <v>23</v>
      </c>
      <c r="G29" s="36">
        <v>1</v>
      </c>
      <c r="H29" s="31">
        <v>250000</v>
      </c>
      <c r="I29" s="31">
        <v>250000</v>
      </c>
      <c r="Z29" s="19"/>
    </row>
    <row r="30" spans="1:26" ht="17.25">
      <c r="A30" s="36">
        <v>8</v>
      </c>
      <c r="B30" s="36" t="s">
        <v>24</v>
      </c>
      <c r="C30" s="35">
        <v>862118022973389</v>
      </c>
      <c r="D30" s="36" t="s">
        <v>32</v>
      </c>
      <c r="E30" s="39" t="s">
        <v>33</v>
      </c>
      <c r="F30" s="20" t="s">
        <v>23</v>
      </c>
      <c r="G30" s="36">
        <v>1</v>
      </c>
      <c r="H30" s="31">
        <v>250000</v>
      </c>
      <c r="I30" s="31">
        <v>250000</v>
      </c>
      <c r="M30" s="19"/>
      <c r="Z30" s="19"/>
    </row>
    <row r="31" spans="1:26" ht="17.25">
      <c r="A31" s="85">
        <v>9</v>
      </c>
      <c r="B31" s="85" t="s">
        <v>24</v>
      </c>
      <c r="C31" s="86">
        <v>862118021731333</v>
      </c>
      <c r="D31" s="87" t="s">
        <v>40</v>
      </c>
      <c r="E31" s="88" t="s">
        <v>41</v>
      </c>
      <c r="F31" s="89" t="s">
        <v>23</v>
      </c>
      <c r="G31" s="87">
        <v>1</v>
      </c>
      <c r="H31" s="90">
        <v>300000</v>
      </c>
      <c r="I31" s="90">
        <v>300000</v>
      </c>
      <c r="Z31" s="19"/>
    </row>
    <row r="32" spans="1:26" ht="17.25">
      <c r="A32" s="91"/>
      <c r="B32" s="91"/>
      <c r="C32" s="92"/>
      <c r="D32" s="87" t="s">
        <v>29</v>
      </c>
      <c r="E32" s="88" t="s">
        <v>30</v>
      </c>
      <c r="F32" s="89" t="s">
        <v>23</v>
      </c>
      <c r="G32" s="87">
        <v>2</v>
      </c>
      <c r="H32" s="90">
        <v>25000</v>
      </c>
      <c r="I32" s="90">
        <v>50000</v>
      </c>
      <c r="Z32" s="19"/>
    </row>
    <row r="33" spans="1:26" ht="17.25">
      <c r="A33" s="40">
        <v>10</v>
      </c>
      <c r="B33" s="40" t="s">
        <v>24</v>
      </c>
      <c r="C33" s="42" t="s">
        <v>39</v>
      </c>
      <c r="D33" s="36" t="s">
        <v>32</v>
      </c>
      <c r="E33" s="39" t="s">
        <v>33</v>
      </c>
      <c r="F33" s="20" t="s">
        <v>23</v>
      </c>
      <c r="G33" s="36">
        <v>1</v>
      </c>
      <c r="H33" s="31">
        <v>250000</v>
      </c>
      <c r="I33" s="31">
        <v>250000</v>
      </c>
      <c r="Z33" s="19"/>
    </row>
    <row r="34" spans="1:26" ht="17.25">
      <c r="A34" s="45"/>
      <c r="B34" s="45"/>
      <c r="C34" s="43"/>
      <c r="D34" s="36" t="s">
        <v>26</v>
      </c>
      <c r="E34" s="39"/>
      <c r="F34" s="20" t="s">
        <v>23</v>
      </c>
      <c r="G34" s="36">
        <v>1</v>
      </c>
      <c r="H34" s="31">
        <v>30000</v>
      </c>
      <c r="I34" s="31">
        <v>30000</v>
      </c>
      <c r="Z34" s="19"/>
    </row>
    <row r="35" spans="1:26" ht="17.25">
      <c r="A35" s="41"/>
      <c r="B35" s="41"/>
      <c r="C35" s="44"/>
      <c r="D35" s="36" t="s">
        <v>16</v>
      </c>
      <c r="E35" s="39" t="s">
        <v>28</v>
      </c>
      <c r="F35" s="20" t="s">
        <v>23</v>
      </c>
      <c r="G35" s="36">
        <v>2</v>
      </c>
      <c r="H35" s="31">
        <v>15000</v>
      </c>
      <c r="I35" s="31">
        <f t="shared" ref="I35" si="3">G35*H35</f>
        <v>30000</v>
      </c>
      <c r="Z35" s="19"/>
    </row>
    <row r="36" spans="1:26" ht="17.25">
      <c r="A36" s="33"/>
      <c r="B36" s="34"/>
      <c r="C36" s="37"/>
      <c r="D36" s="36"/>
      <c r="E36" s="39"/>
      <c r="F36" s="20"/>
      <c r="G36" s="36"/>
      <c r="H36" s="31"/>
      <c r="I36" s="31"/>
      <c r="Z36" s="19"/>
    </row>
    <row r="37" spans="1:26" ht="17.25">
      <c r="A37" s="76" t="s">
        <v>14</v>
      </c>
      <c r="B37" s="77"/>
      <c r="C37" s="36"/>
      <c r="D37" s="81"/>
      <c r="E37" s="82"/>
      <c r="F37" s="82"/>
      <c r="G37" s="82"/>
      <c r="H37" s="83"/>
      <c r="I37" s="25">
        <f>SUM(I13:I35)</f>
        <v>3210000</v>
      </c>
      <c r="J37" s="8"/>
      <c r="K37" s="8"/>
      <c r="L37" s="8"/>
    </row>
    <row r="38" spans="1:26" ht="17.25">
      <c r="A38" s="17"/>
      <c r="B38" s="17"/>
      <c r="C38" s="18"/>
      <c r="D38" s="18"/>
      <c r="E38" s="18"/>
      <c r="F38" s="18"/>
      <c r="G38" s="18"/>
      <c r="H38" s="26"/>
      <c r="I38" s="26"/>
    </row>
    <row r="39" spans="1:26">
      <c r="D39" s="80" t="s">
        <v>42</v>
      </c>
      <c r="E39" s="80"/>
      <c r="F39" s="80"/>
      <c r="G39" s="80"/>
      <c r="H39" s="80"/>
    </row>
    <row r="40" spans="1:26">
      <c r="A40" s="79" t="s">
        <v>10</v>
      </c>
      <c r="B40" s="79"/>
      <c r="C40" s="79"/>
      <c r="D40" s="79"/>
      <c r="E40" s="79" t="s">
        <v>11</v>
      </c>
      <c r="F40" s="79"/>
      <c r="G40" s="79"/>
      <c r="H40" s="79"/>
      <c r="I40" s="79"/>
    </row>
    <row r="45" spans="1:26" ht="17.25">
      <c r="A45" s="78" t="s">
        <v>31</v>
      </c>
      <c r="B45" s="78"/>
      <c r="C45" s="78"/>
      <c r="D45" s="78"/>
      <c r="E45" s="78" t="s">
        <v>12</v>
      </c>
      <c r="F45" s="78"/>
      <c r="G45" s="78"/>
      <c r="H45" s="78"/>
      <c r="I45" s="78"/>
    </row>
  </sheetData>
  <mergeCells count="43">
    <mergeCell ref="C13:C16"/>
    <mergeCell ref="A13:A16"/>
    <mergeCell ref="B13:B16"/>
    <mergeCell ref="C17:C20"/>
    <mergeCell ref="A17:A20"/>
    <mergeCell ref="B17:B20"/>
    <mergeCell ref="A37:B37"/>
    <mergeCell ref="E45:I45"/>
    <mergeCell ref="A40:D40"/>
    <mergeCell ref="A45:D45"/>
    <mergeCell ref="D39:H39"/>
    <mergeCell ref="D37:H37"/>
    <mergeCell ref="E40:I40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  <mergeCell ref="A21:A22"/>
    <mergeCell ref="C23:C24"/>
    <mergeCell ref="B23:B24"/>
    <mergeCell ref="A23:A24"/>
    <mergeCell ref="C25:C26"/>
    <mergeCell ref="B25:B26"/>
    <mergeCell ref="A25:A26"/>
    <mergeCell ref="C21:C22"/>
    <mergeCell ref="B21:B22"/>
    <mergeCell ref="A27:A28"/>
    <mergeCell ref="C31:C32"/>
    <mergeCell ref="B31:B32"/>
    <mergeCell ref="A31:A32"/>
    <mergeCell ref="C33:C35"/>
    <mergeCell ref="B33:B35"/>
    <mergeCell ref="A33:A35"/>
    <mergeCell ref="C27:C28"/>
    <mergeCell ref="B27:B28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2014-12-10T09:38:39Z</cp:lastPrinted>
  <dcterms:created xsi:type="dcterms:W3CDTF">2014-07-04T07:04:14Z</dcterms:created>
  <dcterms:modified xsi:type="dcterms:W3CDTF">2015-05-30T02:52:51Z</dcterms:modified>
</cp:coreProperties>
</file>