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2"/>
  </bookViews>
  <sheets>
    <sheet name="TG102V" sheetId="22" r:id="rId1"/>
    <sheet name="TG102SE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2" l="1"/>
  <c r="V29" i="22"/>
  <c r="V28" i="22"/>
  <c r="V27" i="22"/>
  <c r="V26" i="22"/>
  <c r="V25" i="22"/>
  <c r="V24" i="22"/>
  <c r="V23" i="22"/>
  <c r="V18" i="22"/>
  <c r="V17" i="22"/>
  <c r="V19" i="22" l="1"/>
  <c r="V30" i="21"/>
  <c r="V29" i="21"/>
  <c r="V28" i="21"/>
  <c r="V27" i="21"/>
  <c r="V26" i="21"/>
  <c r="V25" i="21"/>
  <c r="V24" i="21"/>
  <c r="V23" i="21"/>
  <c r="V18" i="21"/>
  <c r="V17" i="21"/>
  <c r="U24" i="17"/>
  <c r="V19" i="21" l="1"/>
  <c r="U23" i="17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<sst xmlns="http://schemas.openxmlformats.org/spreadsheetml/2006/main" count="2123" uniqueCount="156">
  <si>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</si>
  <si>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</si>
  <si>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</si>
  <si>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</si>
  <si>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</si>
  <si>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</si>
  <si>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</si>
  <si>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</si>
  <si>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</si>
  <si>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</si>
  <si>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</si>
  <si>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</si>
  <si>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</si>
  <si>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</si>
  <si>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</si>
  <si>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</si>
  <si>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</si>
  <si>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</si>
  <si>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</si>
  <si>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</si>
  <si>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</si>
  <si>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</si>
  <si>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</si>
  <si>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</si>
  <si>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</si>
  <si>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</si>
  <si>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</si>
  <si>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</si>
  <si>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</si>
  <si>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</si>
  <si>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</si>
  <si>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</si>
  <si>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</si>
  <si>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</si>
  <si>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</si>
  <si>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</si>
  <si>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</si>
  <si>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</si>
  <si>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</si>
  <si>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</si>
  <si>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</si>
  <si>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</si>
  <si>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</si>
  <si>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</si>
  <si>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</si>
  <si>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</si>
  <si>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</si>
  <si>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</si>
  <si>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TG102V</t>
  </si>
  <si>
    <t>Taris</t>
  </si>
  <si>
    <t>VI.1.00.---01.180115</t>
  </si>
  <si>
    <t>203.162.69.57,20003</t>
  </si>
  <si>
    <t>XỬ LÝ THIẾT BỊ BẢO HÀNH THÁNG 3 NĂM 2018</t>
  </si>
  <si>
    <t>TG102SE</t>
  </si>
  <si>
    <t>VI.1.00.---01.170906</t>
  </si>
  <si>
    <t>125.212.203.114,16767</t>
  </si>
  <si>
    <t>Yếu GSM</t>
  </si>
  <si>
    <t>Thay anten GSM</t>
  </si>
  <si>
    <t>Cháy MCU + tran ACC</t>
  </si>
  <si>
    <t>203.162.69.42,16874</t>
  </si>
  <si>
    <t xml:space="preserve">W.1.00.---01.180115 </t>
  </si>
  <si>
    <t>Thay tran ACC + MCU</t>
  </si>
  <si>
    <t>203.162.69.18,16888</t>
  </si>
  <si>
    <t>203.162.69.57,20001</t>
  </si>
  <si>
    <t>Nạp lại FW</t>
  </si>
  <si>
    <t xml:space="preserve">W.1.00.---01.170909 </t>
  </si>
  <si>
    <t>Móp vỏ</t>
  </si>
  <si>
    <t>SE.3.00.---02.180115</t>
  </si>
  <si>
    <t>BT</t>
  </si>
  <si>
    <t>Thể</t>
  </si>
  <si>
    <t>Lock : '203.162.69.18,16886</t>
  </si>
  <si>
    <t>Hỏng Tụ C19,Diode quá áp</t>
  </si>
  <si>
    <t>SE.3.00.---01.120817</t>
  </si>
  <si>
    <t>Thay tụ C19,Diode quá áp,nâng cấp fw</t>
  </si>
  <si>
    <t>103.7.43.19,16873</t>
  </si>
  <si>
    <t>Hỏng led memmorry,không nhận sim</t>
  </si>
  <si>
    <t>SE.3.00.---01.300517</t>
  </si>
  <si>
    <t>Thay led Memmorry,hàn lại khay simnâng cấp FW</t>
  </si>
  <si>
    <t>Lỗi RTC</t>
  </si>
  <si>
    <t>203.162.69.18,16876</t>
  </si>
  <si>
    <t>Thay vỏ</t>
  </si>
  <si>
    <t>Đạt</t>
  </si>
  <si>
    <t>07/03/2018</t>
  </si>
  <si>
    <t>Locck : 203.162.69.57,10001</t>
  </si>
  <si>
    <t>Không chốt GSM</t>
  </si>
  <si>
    <t>Thay module GSM,nâng cấp FW</t>
  </si>
  <si>
    <t>ID mới : 866192037528971</t>
  </si>
  <si>
    <t>Lock : 203.162.69.42,10001</t>
  </si>
  <si>
    <t>Nâng cấp FW</t>
  </si>
  <si>
    <t>Khách ktra lại server tb</t>
  </si>
  <si>
    <t>Khách ktra lại sim tb</t>
  </si>
  <si>
    <t>203.162.69.57,10001</t>
  </si>
  <si>
    <t>Lock :203.162.69.57,10001</t>
  </si>
  <si>
    <t>Lock : 203.162.69.57,10001</t>
  </si>
  <si>
    <t>Sim</t>
  </si>
  <si>
    <t>13/03/2018</t>
  </si>
  <si>
    <t>Hỏng Diode quá áp</t>
  </si>
  <si>
    <t>SE.3.00.---01.120617</t>
  </si>
  <si>
    <t>Lock : '203.162.69.18,16876</t>
  </si>
  <si>
    <t>Thay Diode quá áp,nâng cấp FW</t>
  </si>
  <si>
    <t>Hỏng IC nguồn 3v3,MCU,Module GSM</t>
  </si>
  <si>
    <t>Thay IC nguồn 3v3,mcu,Module GSM,nạp lại FW</t>
  </si>
  <si>
    <t>ID cũ :863586032807384    ID mới : 866192037529904</t>
  </si>
  <si>
    <t>Lock : 203.162.69.42,20004</t>
  </si>
  <si>
    <t>Hàn lại module GSM,nạp lại FW</t>
  </si>
  <si>
    <t>Lock : 203.162.69.42,20010</t>
  </si>
  <si>
    <t>GSM chập chờn</t>
  </si>
  <si>
    <t>Lock : 203.162.69.18,16874</t>
  </si>
  <si>
    <t>14/3/2018</t>
  </si>
  <si>
    <t>Thiết bị  hoạt động bình thường</t>
  </si>
  <si>
    <t>GSM chập chờn, dính chân connector</t>
  </si>
  <si>
    <t>Hàn lại khay Sim + connector</t>
  </si>
  <si>
    <t>Lock: 203.162.69.18,16878</t>
  </si>
  <si>
    <t>Thay anten GSM, setfactory lại</t>
  </si>
  <si>
    <t>Hàn lại khay Sim</t>
  </si>
  <si>
    <t>203.162.69.18,16875</t>
  </si>
  <si>
    <t>Nóng MCU</t>
  </si>
  <si>
    <t>Thay MCU</t>
  </si>
  <si>
    <t>Bt</t>
  </si>
  <si>
    <t xml:space="preserve">Nạp lại FW, cấu hình lại tb </t>
  </si>
  <si>
    <t>Không nhận thẻ Ireader</t>
  </si>
  <si>
    <t>Thay Anten GSM,nạp lại FW</t>
  </si>
  <si>
    <t>17/03/2018</t>
  </si>
  <si>
    <t>19/03/2018</t>
  </si>
  <si>
    <t>Lock : 203.162.69.18,16873</t>
  </si>
  <si>
    <t>Lock : 203.162.69.18,16885</t>
  </si>
  <si>
    <t>Lock 203.162.69.57,20003</t>
  </si>
  <si>
    <t>gps</t>
  </si>
  <si>
    <t>22/3/2018</t>
  </si>
  <si>
    <t>23/03/2018</t>
  </si>
  <si>
    <t>26/03/2018</t>
  </si>
  <si>
    <t>W.1.00.---01.170909</t>
  </si>
  <si>
    <t xml:space="preserve">W.1.00.---01.180320 </t>
  </si>
  <si>
    <t>VI.1.00.---01.180320</t>
  </si>
  <si>
    <t>Set factory lại,Nâng cấp FW</t>
  </si>
  <si>
    <t>203.162.69.18,10001</t>
  </si>
  <si>
    <t>SE.2.03.---25.111215</t>
  </si>
  <si>
    <t>Lock: 203.162.69.42,20001</t>
  </si>
  <si>
    <t>Không nhận SIM</t>
  </si>
  <si>
    <t>Hàn lại khay SIM</t>
  </si>
  <si>
    <t>29/03/2018</t>
  </si>
  <si>
    <t>sim</t>
  </si>
  <si>
    <t>Taris-01</t>
  </si>
  <si>
    <t>30/03/2018</t>
  </si>
  <si>
    <t>203.162.69.18,16880</t>
  </si>
  <si>
    <t>W.1.00.---01.180320</t>
  </si>
  <si>
    <t>203.162.69.18,16889</t>
  </si>
  <si>
    <t>203.162.69.57,20002</t>
  </si>
  <si>
    <t>W.1.00.---01.180115</t>
  </si>
  <si>
    <t>203.162.69.18,16874</t>
  </si>
  <si>
    <t>SE.3.00.---01.190117</t>
  </si>
  <si>
    <t>203.162.69.42,20001</t>
  </si>
  <si>
    <t>Thay Diode quá áp , Nâng cấp FW</t>
  </si>
  <si>
    <t>04/04/2018</t>
  </si>
  <si>
    <t>Thay Diode quá áp,Nâng cấp FW</t>
  </si>
  <si>
    <t>23/04/2018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</si>
</sst>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/>
    <xf numFmtId="14" fontId="11" fillId="3" borderId="1" xfId="0" quotePrefix="1" applyNumberFormat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opLeftCell="I74" zoomScale="55" zoomScaleNormal="55" workbookViewId="0">
      <selection activeCell="B6" sqref="B6:R8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6.1406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49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1" t="s">
        <v>6</v>
      </c>
      <c r="K4" s="71" t="s">
        <v>15</v>
      </c>
      <c r="L4" s="71"/>
      <c r="M4" s="71" t="s">
        <v>8</v>
      </c>
      <c r="N4" s="71"/>
      <c r="O4" s="81" t="s">
        <v>9</v>
      </c>
      <c r="P4" s="81" t="s">
        <v>18</v>
      </c>
      <c r="Q4" s="71" t="s">
        <v>26</v>
      </c>
      <c r="R4" s="71" t="s">
        <v>20</v>
      </c>
      <c r="U4" s="71" t="s">
        <v>26</v>
      </c>
      <c r="V4" s="71" t="s">
        <v>20</v>
      </c>
    </row>
    <row r="5" spans="1:22" ht="45" customHeight="1" x14ac:dyDescent="0.25">
      <c r="A5" s="79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1"/>
      <c r="K5" s="53" t="s">
        <v>16</v>
      </c>
      <c r="L5" s="53" t="s">
        <v>17</v>
      </c>
      <c r="M5" s="52" t="s">
        <v>13</v>
      </c>
      <c r="N5" s="53" t="s">
        <v>14</v>
      </c>
      <c r="O5" s="81"/>
      <c r="P5" s="81"/>
      <c r="Q5" s="71"/>
      <c r="R5" s="71"/>
      <c r="U5" s="71"/>
      <c r="V5" s="71"/>
    </row>
    <row r="6" spans="1:22" s="2" customFormat="1" ht="15.75" customHeight="1" x14ac:dyDescent="0.25">
      <c r="A6" s="33">
        <v>1</v>
      </c>
      <c r="B6" s="21">
        <v>43103</v>
      </c>
      <c r="C6" s="21">
        <v>43134</v>
      </c>
      <c r="D6" s="4" t="s">
        <v>48</v>
      </c>
      <c r="E6" s="22">
        <v>864811036962715</v>
      </c>
      <c r="F6" s="4"/>
      <c r="G6" s="4" t="s">
        <v>45</v>
      </c>
      <c r="H6" s="16"/>
      <c r="I6" s="24" t="s">
        <v>59</v>
      </c>
      <c r="J6" s="16" t="s">
        <v>58</v>
      </c>
      <c r="K6" s="16"/>
      <c r="L6" s="16" t="s">
        <v>60</v>
      </c>
      <c r="M6" s="16" t="s">
        <v>61</v>
      </c>
      <c r="N6" s="16"/>
      <c r="O6" s="16" t="s">
        <v>68</v>
      </c>
      <c r="P6" s="16" t="s">
        <v>81</v>
      </c>
      <c r="Q6" s="32" t="s">
        <v>25</v>
      </c>
      <c r="R6" s="32" t="s">
        <v>41</v>
      </c>
      <c r="U6" s="72" t="s">
        <v>25</v>
      </c>
      <c r="V6" s="41" t="s">
        <v>28</v>
      </c>
    </row>
    <row r="7" spans="1:22" s="2" customFormat="1" ht="15.75" customHeight="1" x14ac:dyDescent="0.25">
      <c r="A7" s="33">
        <v>2</v>
      </c>
      <c r="B7" s="21">
        <v>43103</v>
      </c>
      <c r="C7" s="21">
        <v>43134</v>
      </c>
      <c r="D7" s="4" t="s">
        <v>48</v>
      </c>
      <c r="E7" s="22">
        <v>866192037778774</v>
      </c>
      <c r="F7" s="4"/>
      <c r="G7" s="4" t="s">
        <v>45</v>
      </c>
      <c r="H7" s="17"/>
      <c r="I7" s="24" t="s">
        <v>63</v>
      </c>
      <c r="J7" s="16" t="s">
        <v>58</v>
      </c>
      <c r="K7" s="16"/>
      <c r="L7" s="16" t="s">
        <v>50</v>
      </c>
      <c r="M7" s="16" t="s">
        <v>61</v>
      </c>
      <c r="N7" s="16"/>
      <c r="O7" s="16" t="s">
        <v>68</v>
      </c>
      <c r="P7" s="16" t="s">
        <v>81</v>
      </c>
      <c r="Q7" s="32" t="s">
        <v>25</v>
      </c>
      <c r="R7" s="32" t="s">
        <v>41</v>
      </c>
      <c r="U7" s="73"/>
      <c r="V7" s="41" t="s">
        <v>47</v>
      </c>
    </row>
    <row r="8" spans="1:22" s="2" customFormat="1" ht="15.75" customHeight="1" x14ac:dyDescent="0.25">
      <c r="A8" s="33">
        <v>3</v>
      </c>
      <c r="B8" s="21">
        <v>43103</v>
      </c>
      <c r="C8" s="21">
        <v>43134</v>
      </c>
      <c r="D8" s="4" t="s">
        <v>48</v>
      </c>
      <c r="E8" s="22">
        <v>863586032854261</v>
      </c>
      <c r="F8" s="4"/>
      <c r="G8" s="4" t="s">
        <v>45</v>
      </c>
      <c r="H8" s="25"/>
      <c r="I8" s="24" t="s">
        <v>55</v>
      </c>
      <c r="J8" s="16" t="s">
        <v>56</v>
      </c>
      <c r="K8" s="16" t="s">
        <v>54</v>
      </c>
      <c r="L8" s="16" t="s">
        <v>50</v>
      </c>
      <c r="M8" s="16" t="s">
        <v>57</v>
      </c>
      <c r="N8" s="16"/>
      <c r="O8" s="16" t="s">
        <v>68</v>
      </c>
      <c r="P8" s="16" t="s">
        <v>81</v>
      </c>
      <c r="Q8" s="32" t="s">
        <v>25</v>
      </c>
      <c r="R8" s="32" t="s">
        <v>40</v>
      </c>
      <c r="U8" s="73"/>
      <c r="V8" s="41" t="s">
        <v>30</v>
      </c>
    </row>
    <row r="9" spans="1:22" s="2" customFormat="1" ht="15.75" customHeight="1" x14ac:dyDescent="0.25">
      <c r="A9" s="33">
        <v>4</v>
      </c>
      <c r="B9" s="21">
        <v>43103</v>
      </c>
      <c r="C9" s="21">
        <v>43134</v>
      </c>
      <c r="D9" s="4" t="s">
        <v>48</v>
      </c>
      <c r="E9" s="22">
        <v>866192037824578</v>
      </c>
      <c r="F9" s="4"/>
      <c r="G9" s="4" t="s">
        <v>45</v>
      </c>
      <c r="H9" s="25"/>
      <c r="I9" s="24" t="s">
        <v>51</v>
      </c>
      <c r="J9" s="16"/>
      <c r="K9" s="16" t="s">
        <v>50</v>
      </c>
      <c r="L9" s="16"/>
      <c r="M9" s="16" t="s">
        <v>64</v>
      </c>
      <c r="N9" s="16"/>
      <c r="O9" s="16" t="s">
        <v>68</v>
      </c>
      <c r="P9" s="16" t="s">
        <v>81</v>
      </c>
      <c r="Q9" s="32" t="s">
        <v>27</v>
      </c>
      <c r="R9" s="32" t="s">
        <v>33</v>
      </c>
      <c r="U9" s="73"/>
      <c r="V9" s="41" t="s">
        <v>41</v>
      </c>
    </row>
    <row r="10" spans="1:22" s="2" customFormat="1" ht="15.75" customHeight="1" x14ac:dyDescent="0.25">
      <c r="A10" s="33">
        <v>5</v>
      </c>
      <c r="B10" s="21">
        <v>43103</v>
      </c>
      <c r="C10" s="21">
        <v>43134</v>
      </c>
      <c r="D10" s="4" t="s">
        <v>48</v>
      </c>
      <c r="E10" s="22">
        <v>866192037794227</v>
      </c>
      <c r="F10" s="4"/>
      <c r="G10" s="4" t="s">
        <v>45</v>
      </c>
      <c r="H10" s="25"/>
      <c r="I10" s="25" t="s">
        <v>63</v>
      </c>
      <c r="J10" s="16" t="s">
        <v>58</v>
      </c>
      <c r="K10" s="16"/>
      <c r="L10" s="16" t="s">
        <v>50</v>
      </c>
      <c r="M10" s="16" t="s">
        <v>61</v>
      </c>
      <c r="N10" s="16"/>
      <c r="O10" s="16" t="s">
        <v>68</v>
      </c>
      <c r="P10" s="16" t="s">
        <v>81</v>
      </c>
      <c r="Q10" s="32" t="s">
        <v>25</v>
      </c>
      <c r="R10" s="32" t="s">
        <v>41</v>
      </c>
      <c r="U10" s="74"/>
      <c r="V10" s="41" t="s">
        <v>40</v>
      </c>
    </row>
    <row r="11" spans="1:22" s="2" customFormat="1" ht="15.75" customHeight="1" x14ac:dyDescent="0.25">
      <c r="A11" s="33">
        <v>6</v>
      </c>
      <c r="B11" s="21">
        <v>43103</v>
      </c>
      <c r="C11" s="21">
        <v>43134</v>
      </c>
      <c r="D11" s="4" t="s">
        <v>48</v>
      </c>
      <c r="E11" s="22">
        <v>864811036943871</v>
      </c>
      <c r="F11" s="4"/>
      <c r="G11" s="4" t="s">
        <v>45</v>
      </c>
      <c r="H11" s="16"/>
      <c r="I11" s="17" t="s">
        <v>79</v>
      </c>
      <c r="J11" s="16" t="s">
        <v>58</v>
      </c>
      <c r="K11" s="16"/>
      <c r="L11" s="16" t="s">
        <v>60</v>
      </c>
      <c r="M11" s="16" t="s">
        <v>61</v>
      </c>
      <c r="N11" s="16"/>
      <c r="O11" s="16" t="s">
        <v>68</v>
      </c>
      <c r="P11" s="16" t="s">
        <v>81</v>
      </c>
      <c r="Q11" s="32" t="s">
        <v>25</v>
      </c>
      <c r="R11" s="32" t="s">
        <v>41</v>
      </c>
      <c r="U11" s="72" t="s">
        <v>27</v>
      </c>
      <c r="V11" s="41" t="s">
        <v>32</v>
      </c>
    </row>
    <row r="12" spans="1:22" s="55" customFormat="1" ht="15.75" customHeight="1" x14ac:dyDescent="0.25">
      <c r="A12" s="16">
        <v>7</v>
      </c>
      <c r="B12" s="21">
        <v>43103</v>
      </c>
      <c r="C12" s="21">
        <v>43134</v>
      </c>
      <c r="D12" s="16" t="s">
        <v>48</v>
      </c>
      <c r="E12" s="35">
        <v>866192037790274</v>
      </c>
      <c r="F12" s="16"/>
      <c r="G12" s="16" t="s">
        <v>45</v>
      </c>
      <c r="H12" s="16"/>
      <c r="I12" s="16" t="s">
        <v>51</v>
      </c>
      <c r="J12" s="16" t="s">
        <v>66</v>
      </c>
      <c r="K12" s="16" t="s">
        <v>65</v>
      </c>
      <c r="L12" s="26" t="s">
        <v>50</v>
      </c>
      <c r="M12" s="16" t="s">
        <v>80</v>
      </c>
      <c r="N12" s="16"/>
      <c r="O12" s="16" t="s">
        <v>68</v>
      </c>
      <c r="P12" s="16" t="s">
        <v>81</v>
      </c>
      <c r="Q12" s="17" t="s">
        <v>25</v>
      </c>
      <c r="R12" s="54" t="s">
        <v>40</v>
      </c>
      <c r="U12" s="73"/>
      <c r="V12" s="54" t="s">
        <v>33</v>
      </c>
    </row>
    <row r="13" spans="1:22" s="2" customFormat="1" ht="15.75" customHeight="1" x14ac:dyDescent="0.25">
      <c r="A13" s="33">
        <v>8</v>
      </c>
      <c r="B13" s="21">
        <v>43103</v>
      </c>
      <c r="C13" s="21">
        <v>43134</v>
      </c>
      <c r="D13" s="16" t="s">
        <v>48</v>
      </c>
      <c r="E13" s="35">
        <v>866192037788831</v>
      </c>
      <c r="F13" s="16"/>
      <c r="G13" s="16" t="s">
        <v>45</v>
      </c>
      <c r="H13" s="26"/>
      <c r="I13" s="26" t="s">
        <v>51</v>
      </c>
      <c r="J13" s="26" t="s">
        <v>78</v>
      </c>
      <c r="K13" s="26"/>
      <c r="L13" s="26" t="s">
        <v>50</v>
      </c>
      <c r="M13" s="16" t="s">
        <v>64</v>
      </c>
      <c r="N13" s="26"/>
      <c r="O13" s="16" t="s">
        <v>68</v>
      </c>
      <c r="P13" s="16" t="s">
        <v>81</v>
      </c>
      <c r="Q13" s="32" t="s">
        <v>27</v>
      </c>
      <c r="R13" s="32" t="s">
        <v>33</v>
      </c>
      <c r="U13" s="74"/>
      <c r="V13" s="41" t="s">
        <v>34</v>
      </c>
    </row>
    <row r="14" spans="1:22" s="2" customFormat="1" ht="15.75" customHeight="1" x14ac:dyDescent="0.25">
      <c r="A14" s="33">
        <v>9</v>
      </c>
      <c r="B14" s="21">
        <v>43103</v>
      </c>
      <c r="C14" s="21">
        <v>43134</v>
      </c>
      <c r="D14" s="16" t="s">
        <v>48</v>
      </c>
      <c r="E14" s="35">
        <v>864811036924210</v>
      </c>
      <c r="F14" s="16"/>
      <c r="G14" s="16" t="s">
        <v>45</v>
      </c>
      <c r="H14" s="16"/>
      <c r="I14" s="16" t="s">
        <v>62</v>
      </c>
      <c r="J14" s="16" t="s">
        <v>58</v>
      </c>
      <c r="K14" s="16"/>
      <c r="L14" s="16" t="s">
        <v>60</v>
      </c>
      <c r="M14" s="16" t="s">
        <v>61</v>
      </c>
      <c r="N14" s="16"/>
      <c r="O14" s="16" t="s">
        <v>68</v>
      </c>
      <c r="P14" s="16" t="s">
        <v>81</v>
      </c>
      <c r="Q14" s="32" t="s">
        <v>25</v>
      </c>
      <c r="R14" s="32" t="s">
        <v>41</v>
      </c>
    </row>
    <row r="15" spans="1:22" ht="16.5" x14ac:dyDescent="0.25">
      <c r="A15" s="33">
        <v>10</v>
      </c>
      <c r="B15" s="21" t="s">
        <v>82</v>
      </c>
      <c r="C15" s="21">
        <v>43376</v>
      </c>
      <c r="D15" s="16" t="s">
        <v>48</v>
      </c>
      <c r="E15" s="35">
        <v>866192037788344</v>
      </c>
      <c r="F15" s="16"/>
      <c r="G15" s="16" t="s">
        <v>45</v>
      </c>
      <c r="H15" s="16"/>
      <c r="I15" s="27" t="s">
        <v>92</v>
      </c>
      <c r="J15" s="16"/>
      <c r="K15" s="16" t="s">
        <v>54</v>
      </c>
      <c r="L15" s="26" t="s">
        <v>50</v>
      </c>
      <c r="M15" s="16" t="s">
        <v>88</v>
      </c>
      <c r="N15" s="16"/>
      <c r="O15" s="16" t="s">
        <v>68</v>
      </c>
      <c r="P15" s="16" t="s">
        <v>69</v>
      </c>
      <c r="Q15" s="32" t="s">
        <v>27</v>
      </c>
      <c r="R15" s="4" t="s">
        <v>33</v>
      </c>
    </row>
    <row r="16" spans="1:22" ht="16.5" x14ac:dyDescent="0.25">
      <c r="A16" s="33">
        <v>11</v>
      </c>
      <c r="B16" s="21" t="s">
        <v>82</v>
      </c>
      <c r="C16" s="21">
        <v>43376</v>
      </c>
      <c r="D16" s="16" t="s">
        <v>48</v>
      </c>
      <c r="E16" s="35">
        <v>866050031811266</v>
      </c>
      <c r="F16" s="16"/>
      <c r="G16" s="16" t="s">
        <v>45</v>
      </c>
      <c r="H16" s="16" t="s">
        <v>90</v>
      </c>
      <c r="I16" s="16" t="s">
        <v>55</v>
      </c>
      <c r="J16" s="16"/>
      <c r="K16" s="16" t="s">
        <v>50</v>
      </c>
      <c r="L16" s="16"/>
      <c r="M16" s="16" t="s">
        <v>64</v>
      </c>
      <c r="N16" s="16"/>
      <c r="O16" s="16" t="s">
        <v>68</v>
      </c>
      <c r="P16" s="16" t="s">
        <v>69</v>
      </c>
      <c r="Q16" s="32" t="s">
        <v>27</v>
      </c>
      <c r="R16" s="4" t="s">
        <v>33</v>
      </c>
      <c r="U16" s="31" t="s">
        <v>43</v>
      </c>
      <c r="V16" s="30" t="s">
        <v>22</v>
      </c>
    </row>
    <row r="17" spans="1:22" ht="16.5" x14ac:dyDescent="0.25">
      <c r="A17" s="33">
        <v>12</v>
      </c>
      <c r="B17" s="21" t="s">
        <v>82</v>
      </c>
      <c r="C17" s="21">
        <v>43376</v>
      </c>
      <c r="D17" s="16" t="s">
        <v>48</v>
      </c>
      <c r="E17" s="35">
        <v>866050031762410</v>
      </c>
      <c r="F17" s="16"/>
      <c r="G17" s="16" t="s">
        <v>45</v>
      </c>
      <c r="H17" s="16" t="s">
        <v>90</v>
      </c>
      <c r="I17" s="16" t="s">
        <v>91</v>
      </c>
      <c r="J17" s="16"/>
      <c r="K17" s="16" t="s">
        <v>50</v>
      </c>
      <c r="L17" s="16"/>
      <c r="M17" s="16" t="s">
        <v>64</v>
      </c>
      <c r="N17" s="16"/>
      <c r="O17" s="16" t="s">
        <v>68</v>
      </c>
      <c r="P17" s="16" t="s">
        <v>69</v>
      </c>
      <c r="Q17" s="32" t="s">
        <v>27</v>
      </c>
      <c r="R17" s="4" t="s">
        <v>33</v>
      </c>
      <c r="U17" s="28" t="s">
        <v>24</v>
      </c>
      <c r="V17" s="4">
        <f>COUNTIF(Q6:Q112,"PM")</f>
        <v>59</v>
      </c>
    </row>
    <row r="18" spans="1:22" ht="16.5" x14ac:dyDescent="0.25">
      <c r="A18" s="33">
        <v>13</v>
      </c>
      <c r="B18" s="21" t="s">
        <v>82</v>
      </c>
      <c r="C18" s="21">
        <v>43376</v>
      </c>
      <c r="D18" s="16" t="s">
        <v>48</v>
      </c>
      <c r="E18" s="35">
        <v>864811036930530</v>
      </c>
      <c r="F18" s="16"/>
      <c r="G18" s="16" t="s">
        <v>45</v>
      </c>
      <c r="H18" s="16" t="s">
        <v>89</v>
      </c>
      <c r="I18" s="16" t="s">
        <v>87</v>
      </c>
      <c r="J18" s="16"/>
      <c r="K18" s="16" t="s">
        <v>65</v>
      </c>
      <c r="L18" s="16" t="s">
        <v>60</v>
      </c>
      <c r="M18" s="16" t="s">
        <v>88</v>
      </c>
      <c r="N18" s="16"/>
      <c r="O18" s="16" t="s">
        <v>68</v>
      </c>
      <c r="P18" s="16" t="s">
        <v>69</v>
      </c>
      <c r="Q18" s="32" t="s">
        <v>27</v>
      </c>
      <c r="R18" s="4" t="s">
        <v>33</v>
      </c>
      <c r="U18" s="28" t="s">
        <v>23</v>
      </c>
      <c r="V18" s="4">
        <f>COUNTIF(Q6:Q113,"PC")</f>
        <v>15</v>
      </c>
    </row>
    <row r="19" spans="1:22" ht="17.25" x14ac:dyDescent="0.25">
      <c r="A19" s="33">
        <v>14</v>
      </c>
      <c r="B19" s="21" t="s">
        <v>82</v>
      </c>
      <c r="C19" s="21">
        <v>43376</v>
      </c>
      <c r="D19" s="4" t="s">
        <v>48</v>
      </c>
      <c r="E19" s="22">
        <v>866192037847819</v>
      </c>
      <c r="F19" s="4"/>
      <c r="G19" s="4" t="s">
        <v>45</v>
      </c>
      <c r="H19" s="16"/>
      <c r="I19" s="16" t="s">
        <v>93</v>
      </c>
      <c r="J19" s="16"/>
      <c r="K19" s="16" t="s">
        <v>54</v>
      </c>
      <c r="L19" s="4" t="s">
        <v>50</v>
      </c>
      <c r="M19" s="16" t="s">
        <v>88</v>
      </c>
      <c r="N19" s="16"/>
      <c r="O19" s="16" t="s">
        <v>68</v>
      </c>
      <c r="P19" s="16" t="s">
        <v>69</v>
      </c>
      <c r="Q19" s="32" t="s">
        <v>27</v>
      </c>
      <c r="R19" s="4" t="s">
        <v>33</v>
      </c>
      <c r="U19" s="47" t="s">
        <v>44</v>
      </c>
      <c r="V19" s="48">
        <f>SUM(V17:V18)</f>
        <v>74</v>
      </c>
    </row>
    <row r="20" spans="1:22" ht="16.5" x14ac:dyDescent="0.25">
      <c r="A20" s="33">
        <v>15</v>
      </c>
      <c r="B20" s="21" t="s">
        <v>82</v>
      </c>
      <c r="C20" s="21">
        <v>43376</v>
      </c>
      <c r="D20" s="4" t="s">
        <v>48</v>
      </c>
      <c r="E20" s="22">
        <v>866192037749247</v>
      </c>
      <c r="F20" s="4"/>
      <c r="G20" s="4" t="s">
        <v>45</v>
      </c>
      <c r="H20" s="16"/>
      <c r="I20" s="16" t="s">
        <v>91</v>
      </c>
      <c r="J20" s="16"/>
      <c r="K20" s="16" t="s">
        <v>65</v>
      </c>
      <c r="L20" s="16" t="s">
        <v>60</v>
      </c>
      <c r="M20" s="16" t="s">
        <v>88</v>
      </c>
      <c r="N20" s="16"/>
      <c r="O20" s="16" t="s">
        <v>68</v>
      </c>
      <c r="P20" s="16" t="s">
        <v>69</v>
      </c>
      <c r="Q20" s="32" t="s">
        <v>27</v>
      </c>
      <c r="R20" s="4" t="s">
        <v>33</v>
      </c>
    </row>
    <row r="21" spans="1:22" ht="16.5" x14ac:dyDescent="0.25">
      <c r="A21" s="33">
        <v>16</v>
      </c>
      <c r="B21" s="21" t="s">
        <v>82</v>
      </c>
      <c r="C21" s="21">
        <v>43376</v>
      </c>
      <c r="D21" s="4" t="s">
        <v>48</v>
      </c>
      <c r="E21" s="22">
        <v>864811036932775</v>
      </c>
      <c r="F21" s="4"/>
      <c r="G21" s="4" t="s">
        <v>45</v>
      </c>
      <c r="H21" s="16"/>
      <c r="I21" s="16" t="s">
        <v>87</v>
      </c>
      <c r="J21" s="4" t="s">
        <v>84</v>
      </c>
      <c r="K21" s="16" t="s">
        <v>65</v>
      </c>
      <c r="L21" s="16" t="s">
        <v>60</v>
      </c>
      <c r="M21" s="16" t="s">
        <v>88</v>
      </c>
      <c r="N21" s="16"/>
      <c r="O21" s="16" t="s">
        <v>68</v>
      </c>
      <c r="P21" s="16" t="s">
        <v>69</v>
      </c>
      <c r="Q21" s="32" t="s">
        <v>27</v>
      </c>
      <c r="R21" s="4" t="s">
        <v>33</v>
      </c>
    </row>
    <row r="22" spans="1:22" ht="16.5" x14ac:dyDescent="0.25">
      <c r="A22" s="33">
        <v>17</v>
      </c>
      <c r="B22" s="21" t="s">
        <v>82</v>
      </c>
      <c r="C22" s="21">
        <v>43376</v>
      </c>
      <c r="D22" s="4" t="s">
        <v>48</v>
      </c>
      <c r="E22" s="22">
        <v>866050031763590</v>
      </c>
      <c r="F22" s="4"/>
      <c r="G22" s="4" t="s">
        <v>45</v>
      </c>
      <c r="H22" s="16" t="s">
        <v>90</v>
      </c>
      <c r="I22" s="4" t="s">
        <v>55</v>
      </c>
      <c r="J22" s="4"/>
      <c r="K22" s="4" t="s">
        <v>50</v>
      </c>
      <c r="L22" s="16" t="s">
        <v>60</v>
      </c>
      <c r="M22" s="16" t="s">
        <v>88</v>
      </c>
      <c r="N22" s="4"/>
      <c r="O22" s="4" t="s">
        <v>68</v>
      </c>
      <c r="P22" s="4" t="s">
        <v>69</v>
      </c>
      <c r="Q22" s="32" t="s">
        <v>27</v>
      </c>
      <c r="R22" s="4" t="s">
        <v>33</v>
      </c>
      <c r="U22" s="45" t="s">
        <v>20</v>
      </c>
      <c r="V22" s="44" t="s">
        <v>22</v>
      </c>
    </row>
    <row r="23" spans="1:22" ht="16.5" x14ac:dyDescent="0.25">
      <c r="A23" s="33">
        <v>18</v>
      </c>
      <c r="B23" s="21" t="s">
        <v>82</v>
      </c>
      <c r="C23" s="21">
        <v>43376</v>
      </c>
      <c r="D23" s="4" t="s">
        <v>48</v>
      </c>
      <c r="E23" s="22">
        <v>866192037795505</v>
      </c>
      <c r="F23" s="4"/>
      <c r="G23" s="4" t="s">
        <v>45</v>
      </c>
      <c r="H23" s="4"/>
      <c r="I23" s="4" t="s">
        <v>93</v>
      </c>
      <c r="J23" s="4"/>
      <c r="K23" s="4" t="s">
        <v>65</v>
      </c>
      <c r="L23" s="16" t="s">
        <v>60</v>
      </c>
      <c r="M23" s="16" t="s">
        <v>88</v>
      </c>
      <c r="N23" s="4"/>
      <c r="O23" s="4" t="s">
        <v>68</v>
      </c>
      <c r="P23" s="4" t="s">
        <v>69</v>
      </c>
      <c r="Q23" s="32" t="s">
        <v>27</v>
      </c>
      <c r="R23" s="4" t="s">
        <v>33</v>
      </c>
      <c r="U23" s="43" t="s">
        <v>35</v>
      </c>
      <c r="V23" s="44">
        <f>COUNTIF(R6:R112,"MCU")</f>
        <v>1</v>
      </c>
    </row>
    <row r="24" spans="1:22" ht="16.5" x14ac:dyDescent="0.25">
      <c r="A24" s="33">
        <v>19</v>
      </c>
      <c r="B24" s="21" t="s">
        <v>82</v>
      </c>
      <c r="C24" s="21">
        <v>43376</v>
      </c>
      <c r="D24" s="4" t="s">
        <v>48</v>
      </c>
      <c r="E24" s="22">
        <v>866192037794938</v>
      </c>
      <c r="F24" s="4"/>
      <c r="G24" s="4" t="s">
        <v>45</v>
      </c>
      <c r="H24" s="4" t="s">
        <v>86</v>
      </c>
      <c r="I24" s="4" t="s">
        <v>83</v>
      </c>
      <c r="J24" s="4" t="s">
        <v>84</v>
      </c>
      <c r="K24" s="16" t="s">
        <v>54</v>
      </c>
      <c r="L24" s="4" t="s">
        <v>50</v>
      </c>
      <c r="M24" s="4" t="s">
        <v>85</v>
      </c>
      <c r="N24" s="4"/>
      <c r="O24" s="4" t="s">
        <v>68</v>
      </c>
      <c r="P24" s="4" t="s">
        <v>69</v>
      </c>
      <c r="Q24" s="32" t="s">
        <v>25</v>
      </c>
      <c r="R24" s="4" t="s">
        <v>47</v>
      </c>
      <c r="U24" s="43" t="s">
        <v>46</v>
      </c>
      <c r="V24" s="44">
        <f>COUNTIF(R6:R112,"GSM")</f>
        <v>4</v>
      </c>
    </row>
    <row r="25" spans="1:22" ht="16.5" x14ac:dyDescent="0.25">
      <c r="A25" s="33">
        <v>20</v>
      </c>
      <c r="B25" s="21" t="s">
        <v>95</v>
      </c>
      <c r="C25" s="21" t="s">
        <v>122</v>
      </c>
      <c r="D25" s="4" t="s">
        <v>48</v>
      </c>
      <c r="E25" s="22">
        <v>864811036922362</v>
      </c>
      <c r="F25" s="4"/>
      <c r="G25" s="4" t="s">
        <v>45</v>
      </c>
      <c r="H25" s="4"/>
      <c r="I25" s="4"/>
      <c r="J25" s="16" t="s">
        <v>58</v>
      </c>
      <c r="K25" s="4"/>
      <c r="L25" s="4" t="s">
        <v>60</v>
      </c>
      <c r="M25" s="16" t="s">
        <v>61</v>
      </c>
      <c r="N25" s="4"/>
      <c r="O25" s="4" t="s">
        <v>68</v>
      </c>
      <c r="P25" s="4" t="s">
        <v>81</v>
      </c>
      <c r="Q25" s="32" t="s">
        <v>25</v>
      </c>
      <c r="R25" s="4" t="s">
        <v>28</v>
      </c>
      <c r="U25" s="43" t="s">
        <v>36</v>
      </c>
      <c r="V25" s="44">
        <f>COUNTIF(R6:R112,"GPS")</f>
        <v>0</v>
      </c>
    </row>
    <row r="26" spans="1:22" ht="16.5" x14ac:dyDescent="0.25">
      <c r="A26" s="33">
        <v>21</v>
      </c>
      <c r="B26" s="21" t="s">
        <v>95</v>
      </c>
      <c r="C26" s="21" t="s">
        <v>122</v>
      </c>
      <c r="D26" s="4" t="s">
        <v>48</v>
      </c>
      <c r="E26" s="22">
        <v>866192037820758</v>
      </c>
      <c r="F26" s="4"/>
      <c r="G26" s="4" t="s">
        <v>45</v>
      </c>
      <c r="H26" s="4"/>
      <c r="I26" s="4" t="s">
        <v>51</v>
      </c>
      <c r="J26" s="16"/>
      <c r="K26" s="4" t="s">
        <v>60</v>
      </c>
      <c r="L26" s="4"/>
      <c r="M26" s="16" t="s">
        <v>64</v>
      </c>
      <c r="N26" s="4"/>
      <c r="O26" s="4" t="s">
        <v>68</v>
      </c>
      <c r="P26" s="4" t="s">
        <v>69</v>
      </c>
      <c r="Q26" s="32" t="s">
        <v>27</v>
      </c>
      <c r="R26" s="4" t="s">
        <v>33</v>
      </c>
      <c r="U26" s="43" t="s">
        <v>42</v>
      </c>
      <c r="V26" s="44">
        <f>COUNTIF(R6:R112,"NG")</f>
        <v>8</v>
      </c>
    </row>
    <row r="27" spans="1:22" ht="16.5" x14ac:dyDescent="0.25">
      <c r="A27" s="33">
        <v>22</v>
      </c>
      <c r="B27" s="21" t="s">
        <v>95</v>
      </c>
      <c r="C27" s="21" t="s">
        <v>122</v>
      </c>
      <c r="D27" s="4" t="s">
        <v>48</v>
      </c>
      <c r="E27" s="22">
        <v>864811036956527</v>
      </c>
      <c r="F27" s="4"/>
      <c r="G27" s="4" t="s">
        <v>45</v>
      </c>
      <c r="H27" s="4"/>
      <c r="I27" s="4" t="s">
        <v>103</v>
      </c>
      <c r="J27" s="4"/>
      <c r="K27" s="4" t="s">
        <v>65</v>
      </c>
      <c r="L27" s="4" t="s">
        <v>60</v>
      </c>
      <c r="M27" s="4" t="s">
        <v>88</v>
      </c>
      <c r="N27" s="4"/>
      <c r="O27" s="4" t="s">
        <v>68</v>
      </c>
      <c r="P27" s="4" t="s">
        <v>69</v>
      </c>
      <c r="Q27" s="32" t="s">
        <v>27</v>
      </c>
      <c r="R27" s="4" t="s">
        <v>33</v>
      </c>
      <c r="U27" s="43" t="s">
        <v>31</v>
      </c>
      <c r="V27" s="44">
        <f>COUNTIF(R6:R112,"LK")</f>
        <v>3</v>
      </c>
    </row>
    <row r="28" spans="1:22" ht="16.5" x14ac:dyDescent="0.25">
      <c r="A28" s="33">
        <v>23</v>
      </c>
      <c r="B28" s="21" t="s">
        <v>95</v>
      </c>
      <c r="C28" s="21" t="s">
        <v>122</v>
      </c>
      <c r="D28" s="4" t="s">
        <v>48</v>
      </c>
      <c r="E28" s="22">
        <v>864811037243008</v>
      </c>
      <c r="F28" s="4"/>
      <c r="G28" s="4" t="s">
        <v>45</v>
      </c>
      <c r="H28" s="16"/>
      <c r="I28" s="16" t="s">
        <v>107</v>
      </c>
      <c r="J28" s="16" t="s">
        <v>120</v>
      </c>
      <c r="K28" s="16" t="s">
        <v>50</v>
      </c>
      <c r="L28" s="16"/>
      <c r="M28" s="16" t="s">
        <v>121</v>
      </c>
      <c r="N28" s="16"/>
      <c r="O28" s="16" t="s">
        <v>68</v>
      </c>
      <c r="P28" s="4" t="s">
        <v>69</v>
      </c>
      <c r="Q28" s="32" t="s">
        <v>27</v>
      </c>
      <c r="R28" s="4" t="s">
        <v>33</v>
      </c>
      <c r="U28" s="43" t="s">
        <v>37</v>
      </c>
      <c r="V28" s="44">
        <f>COUNTIF(R6:R112,"MCH")</f>
        <v>0</v>
      </c>
    </row>
    <row r="29" spans="1:22" ht="16.5" x14ac:dyDescent="0.25">
      <c r="A29" s="33">
        <v>24</v>
      </c>
      <c r="B29" s="21" t="s">
        <v>95</v>
      </c>
      <c r="C29" s="21" t="s">
        <v>122</v>
      </c>
      <c r="D29" s="4" t="s">
        <v>48</v>
      </c>
      <c r="E29" s="22">
        <v>866192037824578</v>
      </c>
      <c r="F29" s="4"/>
      <c r="G29" s="4" t="s">
        <v>45</v>
      </c>
      <c r="H29" s="16"/>
      <c r="I29" s="16" t="s">
        <v>51</v>
      </c>
      <c r="J29" s="16" t="s">
        <v>84</v>
      </c>
      <c r="K29" s="16" t="s">
        <v>50</v>
      </c>
      <c r="L29" s="16" t="s">
        <v>50</v>
      </c>
      <c r="M29" s="16" t="s">
        <v>104</v>
      </c>
      <c r="N29" s="16"/>
      <c r="O29" s="16" t="s">
        <v>68</v>
      </c>
      <c r="P29" s="16" t="s">
        <v>69</v>
      </c>
      <c r="Q29" s="32" t="s">
        <v>25</v>
      </c>
      <c r="R29" s="4" t="s">
        <v>47</v>
      </c>
      <c r="U29" s="43" t="s">
        <v>38</v>
      </c>
      <c r="V29" s="44">
        <f>COUNTIF(R6:R112,"NCFW")</f>
        <v>53</v>
      </c>
    </row>
    <row r="30" spans="1:22" ht="16.5" x14ac:dyDescent="0.25">
      <c r="A30" s="33">
        <v>25</v>
      </c>
      <c r="B30" s="21" t="s">
        <v>95</v>
      </c>
      <c r="C30" s="21" t="s">
        <v>122</v>
      </c>
      <c r="D30" s="4" t="s">
        <v>48</v>
      </c>
      <c r="E30" s="22">
        <v>864811037195158</v>
      </c>
      <c r="F30" s="4"/>
      <c r="G30" s="4" t="s">
        <v>45</v>
      </c>
      <c r="H30" s="16"/>
      <c r="I30" s="16" t="s">
        <v>51</v>
      </c>
      <c r="J30" s="16"/>
      <c r="K30" s="16" t="s">
        <v>50</v>
      </c>
      <c r="L30" s="16" t="s">
        <v>50</v>
      </c>
      <c r="M30" s="16" t="s">
        <v>64</v>
      </c>
      <c r="N30" s="16"/>
      <c r="O30" s="16" t="s">
        <v>68</v>
      </c>
      <c r="P30" s="16" t="s">
        <v>69</v>
      </c>
      <c r="Q30" s="32" t="s">
        <v>27</v>
      </c>
      <c r="R30" s="4" t="s">
        <v>33</v>
      </c>
      <c r="U30" s="43" t="s">
        <v>39</v>
      </c>
      <c r="V30" s="44">
        <f>COUNTIF(R6:R112,"KL")</f>
        <v>5</v>
      </c>
    </row>
    <row r="31" spans="1:22" ht="16.5" x14ac:dyDescent="0.25">
      <c r="A31" s="33">
        <v>26</v>
      </c>
      <c r="B31" s="21" t="s">
        <v>95</v>
      </c>
      <c r="C31" s="21" t="s">
        <v>122</v>
      </c>
      <c r="D31" s="4" t="s">
        <v>48</v>
      </c>
      <c r="E31" s="22">
        <v>864811036927197</v>
      </c>
      <c r="F31" s="4" t="s">
        <v>94</v>
      </c>
      <c r="G31" s="4" t="s">
        <v>45</v>
      </c>
      <c r="H31" s="16"/>
      <c r="I31" s="16" t="s">
        <v>105</v>
      </c>
      <c r="J31" s="16" t="s">
        <v>106</v>
      </c>
      <c r="K31" s="16" t="s">
        <v>60</v>
      </c>
      <c r="L31" s="16"/>
      <c r="M31" s="16" t="s">
        <v>119</v>
      </c>
      <c r="N31" s="16"/>
      <c r="O31" s="16" t="s">
        <v>68</v>
      </c>
      <c r="P31" s="16" t="s">
        <v>69</v>
      </c>
      <c r="Q31" s="32" t="s">
        <v>27</v>
      </c>
      <c r="R31" s="4" t="s">
        <v>33</v>
      </c>
    </row>
    <row r="32" spans="1:22" s="59" customFormat="1" ht="16.5" x14ac:dyDescent="0.25">
      <c r="A32" s="16">
        <v>27</v>
      </c>
      <c r="B32" s="21" t="s">
        <v>108</v>
      </c>
      <c r="C32" s="21" t="s">
        <v>128</v>
      </c>
      <c r="D32" s="16" t="s">
        <v>48</v>
      </c>
      <c r="E32" s="35">
        <v>866050031760141</v>
      </c>
      <c r="F32" s="16"/>
      <c r="G32" s="16" t="s">
        <v>45</v>
      </c>
      <c r="H32" s="16"/>
      <c r="I32" s="26" t="s">
        <v>55</v>
      </c>
      <c r="J32" s="26" t="s">
        <v>109</v>
      </c>
      <c r="K32" s="26" t="s">
        <v>50</v>
      </c>
      <c r="L32" s="16"/>
      <c r="M32" s="16"/>
      <c r="N32" s="16"/>
      <c r="O32" s="16" t="s">
        <v>68</v>
      </c>
      <c r="P32" s="16" t="s">
        <v>81</v>
      </c>
      <c r="Q32" s="17" t="s">
        <v>27</v>
      </c>
      <c r="R32" s="17" t="s">
        <v>34</v>
      </c>
    </row>
    <row r="33" spans="1:18" s="59" customFormat="1" ht="16.5" x14ac:dyDescent="0.25">
      <c r="A33" s="16">
        <v>28</v>
      </c>
      <c r="B33" s="21" t="s">
        <v>108</v>
      </c>
      <c r="C33" s="21" t="s">
        <v>128</v>
      </c>
      <c r="D33" s="16" t="s">
        <v>48</v>
      </c>
      <c r="E33" s="35">
        <v>868345035631464</v>
      </c>
      <c r="F33" s="16"/>
      <c r="G33" s="16" t="s">
        <v>45</v>
      </c>
      <c r="H33" s="17"/>
      <c r="I33" s="26" t="s">
        <v>55</v>
      </c>
      <c r="J33" s="26" t="s">
        <v>110</v>
      </c>
      <c r="K33" s="26" t="s">
        <v>50</v>
      </c>
      <c r="L33" s="16"/>
      <c r="M33" s="16" t="s">
        <v>111</v>
      </c>
      <c r="N33" s="16"/>
      <c r="O33" s="16" t="s">
        <v>68</v>
      </c>
      <c r="P33" s="16" t="s">
        <v>81</v>
      </c>
      <c r="Q33" s="17" t="s">
        <v>25</v>
      </c>
      <c r="R33" s="17" t="s">
        <v>40</v>
      </c>
    </row>
    <row r="34" spans="1:18" s="59" customFormat="1" ht="16.5" x14ac:dyDescent="0.25">
      <c r="A34" s="16">
        <v>29</v>
      </c>
      <c r="B34" s="21" t="s">
        <v>108</v>
      </c>
      <c r="C34" s="21" t="s">
        <v>128</v>
      </c>
      <c r="D34" s="16" t="s">
        <v>48</v>
      </c>
      <c r="E34" s="35">
        <v>866050031811266</v>
      </c>
      <c r="F34" s="16"/>
      <c r="G34" s="16" t="s">
        <v>45</v>
      </c>
      <c r="H34" s="25"/>
      <c r="I34" s="26" t="s">
        <v>55</v>
      </c>
      <c r="J34" s="26" t="s">
        <v>109</v>
      </c>
      <c r="K34" s="26" t="s">
        <v>50</v>
      </c>
      <c r="L34" s="16"/>
      <c r="M34" s="16"/>
      <c r="N34" s="16"/>
      <c r="O34" s="16" t="s">
        <v>68</v>
      </c>
      <c r="P34" s="16" t="s">
        <v>81</v>
      </c>
      <c r="Q34" s="17" t="s">
        <v>27</v>
      </c>
      <c r="R34" s="17" t="s">
        <v>34</v>
      </c>
    </row>
    <row r="35" spans="1:18" s="59" customFormat="1" ht="16.5" x14ac:dyDescent="0.25">
      <c r="A35" s="16">
        <v>30</v>
      </c>
      <c r="B35" s="56" t="s">
        <v>108</v>
      </c>
      <c r="C35" s="21" t="s">
        <v>128</v>
      </c>
      <c r="D35" s="26" t="s">
        <v>48</v>
      </c>
      <c r="E35" s="61">
        <v>864811036943772</v>
      </c>
      <c r="F35" s="26"/>
      <c r="G35" s="26" t="s">
        <v>45</v>
      </c>
      <c r="H35" s="57"/>
      <c r="I35" s="58" t="s">
        <v>112</v>
      </c>
      <c r="J35" s="26" t="s">
        <v>106</v>
      </c>
      <c r="K35" s="26" t="s">
        <v>65</v>
      </c>
      <c r="L35" s="26" t="s">
        <v>60</v>
      </c>
      <c r="M35" s="26" t="s">
        <v>113</v>
      </c>
      <c r="N35" s="26"/>
      <c r="O35" s="26" t="s">
        <v>68</v>
      </c>
      <c r="P35" s="26" t="s">
        <v>81</v>
      </c>
      <c r="Q35" s="62" t="s">
        <v>27</v>
      </c>
      <c r="R35" s="62" t="s">
        <v>47</v>
      </c>
    </row>
    <row r="36" spans="1:18" s="59" customFormat="1" ht="16.5" x14ac:dyDescent="0.25">
      <c r="A36" s="16">
        <v>31</v>
      </c>
      <c r="B36" s="21" t="s">
        <v>108</v>
      </c>
      <c r="C36" s="21" t="s">
        <v>128</v>
      </c>
      <c r="D36" s="16" t="s">
        <v>48</v>
      </c>
      <c r="E36" s="35">
        <v>86835035586841</v>
      </c>
      <c r="F36" s="16"/>
      <c r="G36" s="16" t="s">
        <v>45</v>
      </c>
      <c r="H36" s="25"/>
      <c r="I36" s="26" t="s">
        <v>55</v>
      </c>
      <c r="J36" s="26" t="s">
        <v>109</v>
      </c>
      <c r="K36" s="26" t="s">
        <v>50</v>
      </c>
      <c r="L36" s="16"/>
      <c r="M36" s="16"/>
      <c r="N36" s="16"/>
      <c r="O36" s="16" t="s">
        <v>68</v>
      </c>
      <c r="P36" s="16" t="s">
        <v>81</v>
      </c>
      <c r="Q36" s="17" t="s">
        <v>27</v>
      </c>
      <c r="R36" s="17" t="s">
        <v>34</v>
      </c>
    </row>
    <row r="37" spans="1:18" s="59" customFormat="1" ht="16.5" x14ac:dyDescent="0.25">
      <c r="A37" s="16">
        <v>32</v>
      </c>
      <c r="B37" s="21" t="s">
        <v>108</v>
      </c>
      <c r="C37" s="21" t="s">
        <v>128</v>
      </c>
      <c r="D37" s="16" t="s">
        <v>48</v>
      </c>
      <c r="E37" s="35">
        <v>868345035631498</v>
      </c>
      <c r="F37" s="16"/>
      <c r="G37" s="16" t="s">
        <v>45</v>
      </c>
      <c r="H37" s="16"/>
      <c r="I37" s="26" t="s">
        <v>55</v>
      </c>
      <c r="J37" s="26" t="s">
        <v>106</v>
      </c>
      <c r="K37" s="26" t="s">
        <v>50</v>
      </c>
      <c r="L37" s="16"/>
      <c r="M37" s="16" t="s">
        <v>114</v>
      </c>
      <c r="N37" s="16"/>
      <c r="O37" s="16" t="s">
        <v>68</v>
      </c>
      <c r="P37" s="16" t="s">
        <v>81</v>
      </c>
      <c r="Q37" s="17" t="s">
        <v>25</v>
      </c>
      <c r="R37" s="17" t="s">
        <v>47</v>
      </c>
    </row>
    <row r="38" spans="1:18" s="59" customFormat="1" ht="16.5" x14ac:dyDescent="0.25">
      <c r="A38" s="16">
        <v>33</v>
      </c>
      <c r="B38" s="21" t="s">
        <v>108</v>
      </c>
      <c r="C38" s="21" t="s">
        <v>128</v>
      </c>
      <c r="D38" s="16" t="s">
        <v>48</v>
      </c>
      <c r="E38" s="35">
        <v>866192037847819</v>
      </c>
      <c r="F38" s="16"/>
      <c r="G38" s="16" t="s">
        <v>45</v>
      </c>
      <c r="H38" s="16" t="s">
        <v>127</v>
      </c>
      <c r="I38" s="16" t="s">
        <v>91</v>
      </c>
      <c r="J38" s="26" t="s">
        <v>109</v>
      </c>
      <c r="K38" s="16" t="s">
        <v>50</v>
      </c>
      <c r="L38" s="26"/>
      <c r="M38" s="16"/>
      <c r="N38" s="16"/>
      <c r="O38" s="16" t="s">
        <v>68</v>
      </c>
      <c r="P38" s="16" t="s">
        <v>81</v>
      </c>
      <c r="Q38" s="17" t="s">
        <v>27</v>
      </c>
      <c r="R38" s="16" t="s">
        <v>34</v>
      </c>
    </row>
    <row r="39" spans="1:18" s="59" customFormat="1" ht="16.5" x14ac:dyDescent="0.25">
      <c r="A39" s="16">
        <v>34</v>
      </c>
      <c r="B39" s="21" t="s">
        <v>108</v>
      </c>
      <c r="C39" s="21" t="s">
        <v>128</v>
      </c>
      <c r="D39" s="16" t="s">
        <v>48</v>
      </c>
      <c r="E39" s="35">
        <v>868345035628916</v>
      </c>
      <c r="F39" s="16"/>
      <c r="G39" s="16" t="s">
        <v>45</v>
      </c>
      <c r="H39" s="26"/>
      <c r="I39" s="26" t="s">
        <v>55</v>
      </c>
      <c r="J39" s="26" t="s">
        <v>109</v>
      </c>
      <c r="K39" s="26" t="s">
        <v>50</v>
      </c>
      <c r="L39" s="26"/>
      <c r="M39" s="16"/>
      <c r="N39" s="26"/>
      <c r="O39" s="16" t="s">
        <v>68</v>
      </c>
      <c r="P39" s="16" t="s">
        <v>81</v>
      </c>
      <c r="Q39" s="17" t="s">
        <v>27</v>
      </c>
      <c r="R39" s="16" t="s">
        <v>34</v>
      </c>
    </row>
    <row r="40" spans="1:18" ht="16.5" x14ac:dyDescent="0.25">
      <c r="A40" s="33">
        <v>35</v>
      </c>
      <c r="B40" s="21" t="s">
        <v>123</v>
      </c>
      <c r="C40" s="21" t="s">
        <v>129</v>
      </c>
      <c r="D40" s="4" t="s">
        <v>48</v>
      </c>
      <c r="E40" s="22">
        <v>863586032812418</v>
      </c>
      <c r="F40" s="4"/>
      <c r="G40" s="4" t="s">
        <v>45</v>
      </c>
      <c r="H40" s="16"/>
      <c r="I40" s="16" t="s">
        <v>51</v>
      </c>
      <c r="J40" s="16" t="s">
        <v>58</v>
      </c>
      <c r="K40" s="16"/>
      <c r="L40" s="16" t="s">
        <v>50</v>
      </c>
      <c r="M40" s="16" t="s">
        <v>61</v>
      </c>
      <c r="N40" s="16"/>
      <c r="O40" s="16" t="s">
        <v>68</v>
      </c>
      <c r="P40" s="16" t="s">
        <v>69</v>
      </c>
      <c r="Q40" s="32" t="s">
        <v>25</v>
      </c>
      <c r="R40" s="4" t="s">
        <v>41</v>
      </c>
    </row>
    <row r="41" spans="1:18" ht="16.5" x14ac:dyDescent="0.25">
      <c r="A41" s="33">
        <v>36</v>
      </c>
      <c r="B41" s="21" t="s">
        <v>123</v>
      </c>
      <c r="C41" s="21" t="s">
        <v>129</v>
      </c>
      <c r="D41" s="4" t="s">
        <v>48</v>
      </c>
      <c r="E41" s="22">
        <v>866050031761206</v>
      </c>
      <c r="F41" s="4"/>
      <c r="G41" s="4" t="s">
        <v>45</v>
      </c>
      <c r="H41" s="16"/>
      <c r="I41" s="16" t="s">
        <v>51</v>
      </c>
      <c r="J41" s="16"/>
      <c r="K41" s="16" t="s">
        <v>50</v>
      </c>
      <c r="L41" s="16"/>
      <c r="M41" s="16" t="s">
        <v>64</v>
      </c>
      <c r="N41" s="16"/>
      <c r="O41" s="16" t="s">
        <v>68</v>
      </c>
      <c r="P41" s="16" t="s">
        <v>69</v>
      </c>
      <c r="Q41" s="32" t="s">
        <v>27</v>
      </c>
      <c r="R41" s="4" t="s">
        <v>33</v>
      </c>
    </row>
    <row r="42" spans="1:18" ht="16.5" x14ac:dyDescent="0.25">
      <c r="A42" s="33">
        <v>37</v>
      </c>
      <c r="B42" s="21" t="s">
        <v>123</v>
      </c>
      <c r="C42" s="21" t="s">
        <v>129</v>
      </c>
      <c r="D42" s="4" t="s">
        <v>48</v>
      </c>
      <c r="E42" s="22">
        <v>863586032854261</v>
      </c>
      <c r="F42" s="4"/>
      <c r="G42" s="4" t="s">
        <v>45</v>
      </c>
      <c r="H42" s="16"/>
      <c r="I42" s="16" t="s">
        <v>51</v>
      </c>
      <c r="J42" s="16"/>
      <c r="K42" s="16" t="s">
        <v>50</v>
      </c>
      <c r="L42" s="16"/>
      <c r="M42" s="16" t="s">
        <v>64</v>
      </c>
      <c r="N42" s="16"/>
      <c r="O42" s="16" t="s">
        <v>68</v>
      </c>
      <c r="P42" s="16" t="s">
        <v>69</v>
      </c>
      <c r="Q42" s="32" t="s">
        <v>27</v>
      </c>
      <c r="R42" s="4" t="s">
        <v>33</v>
      </c>
    </row>
    <row r="43" spans="1:18" ht="16.5" x14ac:dyDescent="0.25">
      <c r="A43" s="33">
        <v>38</v>
      </c>
      <c r="B43" s="21" t="s">
        <v>123</v>
      </c>
      <c r="C43" s="21" t="s">
        <v>129</v>
      </c>
      <c r="D43" s="4" t="s">
        <v>48</v>
      </c>
      <c r="E43" s="22">
        <v>866192037787627</v>
      </c>
      <c r="F43" s="4"/>
      <c r="G43" s="4" t="s">
        <v>45</v>
      </c>
      <c r="H43" s="16"/>
      <c r="I43" s="16" t="s">
        <v>51</v>
      </c>
      <c r="J43" s="16"/>
      <c r="K43" s="16" t="s">
        <v>65</v>
      </c>
      <c r="L43" s="16" t="s">
        <v>50</v>
      </c>
      <c r="M43" s="16" t="s">
        <v>88</v>
      </c>
      <c r="N43" s="16"/>
      <c r="O43" s="16" t="s">
        <v>68</v>
      </c>
      <c r="P43" s="16" t="s">
        <v>69</v>
      </c>
      <c r="Q43" s="32" t="s">
        <v>27</v>
      </c>
      <c r="R43" s="4" t="s">
        <v>33</v>
      </c>
    </row>
    <row r="44" spans="1:18" ht="16.5" x14ac:dyDescent="0.25">
      <c r="A44" s="33">
        <v>39</v>
      </c>
      <c r="B44" s="21" t="s">
        <v>123</v>
      </c>
      <c r="C44" s="21" t="s">
        <v>129</v>
      </c>
      <c r="D44" s="4" t="s">
        <v>48</v>
      </c>
      <c r="E44" s="22">
        <v>863586032909800</v>
      </c>
      <c r="F44" s="4"/>
      <c r="G44" s="4" t="s">
        <v>45</v>
      </c>
      <c r="H44" s="16"/>
      <c r="I44" s="16" t="s">
        <v>51</v>
      </c>
      <c r="J44" s="16"/>
      <c r="K44" s="16" t="s">
        <v>50</v>
      </c>
      <c r="L44" s="16"/>
      <c r="M44" s="16" t="s">
        <v>64</v>
      </c>
      <c r="N44" s="16"/>
      <c r="O44" s="16" t="s">
        <v>68</v>
      </c>
      <c r="P44" s="16" t="s">
        <v>69</v>
      </c>
      <c r="Q44" s="32" t="s">
        <v>27</v>
      </c>
      <c r="R44" s="4" t="s">
        <v>33</v>
      </c>
    </row>
    <row r="45" spans="1:18" ht="16.5" x14ac:dyDescent="0.25">
      <c r="A45" s="33">
        <v>40</v>
      </c>
      <c r="B45" s="21" t="s">
        <v>123</v>
      </c>
      <c r="C45" s="21" t="s">
        <v>129</v>
      </c>
      <c r="D45" s="4" t="s">
        <v>48</v>
      </c>
      <c r="E45" s="22">
        <v>866192037780523</v>
      </c>
      <c r="F45" s="4"/>
      <c r="G45" s="4" t="s">
        <v>45</v>
      </c>
      <c r="H45" s="16"/>
      <c r="I45" s="16" t="s">
        <v>126</v>
      </c>
      <c r="J45" s="16"/>
      <c r="K45" s="16" t="s">
        <v>54</v>
      </c>
      <c r="L45" s="16" t="s">
        <v>133</v>
      </c>
      <c r="M45" s="16" t="s">
        <v>88</v>
      </c>
      <c r="N45" s="16"/>
      <c r="O45" s="16" t="s">
        <v>68</v>
      </c>
      <c r="P45" s="16" t="s">
        <v>69</v>
      </c>
      <c r="Q45" s="32" t="s">
        <v>27</v>
      </c>
      <c r="R45" s="4" t="s">
        <v>33</v>
      </c>
    </row>
    <row r="46" spans="1:18" ht="16.5" x14ac:dyDescent="0.25">
      <c r="A46" s="33">
        <v>41</v>
      </c>
      <c r="B46" s="21" t="s">
        <v>130</v>
      </c>
      <c r="C46" s="21" t="s">
        <v>140</v>
      </c>
      <c r="D46" s="4" t="s">
        <v>48</v>
      </c>
      <c r="E46" s="22">
        <v>868345035590546</v>
      </c>
      <c r="F46" s="4"/>
      <c r="G46" s="4" t="s">
        <v>45</v>
      </c>
      <c r="H46" s="16"/>
      <c r="I46" s="16" t="s">
        <v>55</v>
      </c>
      <c r="J46" s="16"/>
      <c r="K46" s="16" t="s">
        <v>50</v>
      </c>
      <c r="L46" s="16" t="s">
        <v>133</v>
      </c>
      <c r="M46" s="16" t="s">
        <v>88</v>
      </c>
      <c r="N46" s="16"/>
      <c r="O46" s="16" t="s">
        <v>68</v>
      </c>
      <c r="P46" s="16" t="s">
        <v>69</v>
      </c>
      <c r="Q46" s="32" t="s">
        <v>27</v>
      </c>
      <c r="R46" s="51" t="s">
        <v>33</v>
      </c>
    </row>
    <row r="47" spans="1:18" ht="16.5" x14ac:dyDescent="0.25">
      <c r="A47" s="33">
        <v>42</v>
      </c>
      <c r="B47" s="21" t="s">
        <v>130</v>
      </c>
      <c r="C47" s="21" t="s">
        <v>140</v>
      </c>
      <c r="D47" s="4" t="s">
        <v>48</v>
      </c>
      <c r="E47" s="22">
        <v>868345035630037</v>
      </c>
      <c r="F47" s="4"/>
      <c r="G47" s="4" t="s">
        <v>45</v>
      </c>
      <c r="H47" s="16"/>
      <c r="I47" s="16" t="s">
        <v>55</v>
      </c>
      <c r="J47" s="16"/>
      <c r="K47" s="16" t="s">
        <v>50</v>
      </c>
      <c r="L47" s="16" t="s">
        <v>133</v>
      </c>
      <c r="M47" s="16" t="s">
        <v>88</v>
      </c>
      <c r="N47" s="16"/>
      <c r="O47" s="16" t="s">
        <v>68</v>
      </c>
      <c r="P47" s="16" t="s">
        <v>69</v>
      </c>
      <c r="Q47" s="32" t="s">
        <v>27</v>
      </c>
      <c r="R47" s="51" t="s">
        <v>33</v>
      </c>
    </row>
    <row r="48" spans="1:18" ht="16.5" x14ac:dyDescent="0.25">
      <c r="A48" s="33">
        <v>43</v>
      </c>
      <c r="B48" s="21" t="s">
        <v>130</v>
      </c>
      <c r="C48" s="21" t="s">
        <v>140</v>
      </c>
      <c r="D48" s="4" t="s">
        <v>48</v>
      </c>
      <c r="E48" s="22">
        <v>866192037819164</v>
      </c>
      <c r="F48" s="4"/>
      <c r="G48" s="4" t="s">
        <v>45</v>
      </c>
      <c r="H48" s="16"/>
      <c r="I48" s="16" t="s">
        <v>91</v>
      </c>
      <c r="J48" s="16"/>
      <c r="K48" s="16" t="s">
        <v>131</v>
      </c>
      <c r="L48" s="26" t="s">
        <v>132</v>
      </c>
      <c r="M48" s="16" t="s">
        <v>88</v>
      </c>
      <c r="N48" s="16"/>
      <c r="O48" s="16" t="s">
        <v>68</v>
      </c>
      <c r="P48" s="16" t="s">
        <v>69</v>
      </c>
      <c r="Q48" s="32" t="s">
        <v>27</v>
      </c>
      <c r="R48" s="51" t="s">
        <v>33</v>
      </c>
    </row>
    <row r="49" spans="1:18" ht="16.5" x14ac:dyDescent="0.25">
      <c r="A49" s="33">
        <v>44</v>
      </c>
      <c r="B49" s="21" t="s">
        <v>130</v>
      </c>
      <c r="C49" s="21" t="s">
        <v>140</v>
      </c>
      <c r="D49" s="4" t="s">
        <v>48</v>
      </c>
      <c r="E49" s="22">
        <v>868345035628916</v>
      </c>
      <c r="F49" s="4"/>
      <c r="G49" s="4" t="s">
        <v>45</v>
      </c>
      <c r="H49" s="16"/>
      <c r="I49" s="16" t="s">
        <v>55</v>
      </c>
      <c r="J49" s="16"/>
      <c r="K49" s="16" t="s">
        <v>50</v>
      </c>
      <c r="L49" s="16" t="s">
        <v>133</v>
      </c>
      <c r="M49" s="16" t="s">
        <v>88</v>
      </c>
      <c r="N49" s="16"/>
      <c r="O49" s="16" t="s">
        <v>68</v>
      </c>
      <c r="P49" s="16" t="s">
        <v>69</v>
      </c>
      <c r="Q49" s="32" t="s">
        <v>27</v>
      </c>
      <c r="R49" s="51" t="s">
        <v>33</v>
      </c>
    </row>
    <row r="50" spans="1:18" ht="16.5" x14ac:dyDescent="0.25">
      <c r="A50" s="33">
        <v>45</v>
      </c>
      <c r="B50" s="21" t="s">
        <v>130</v>
      </c>
      <c r="C50" s="21">
        <v>43377</v>
      </c>
      <c r="D50" s="4" t="s">
        <v>48</v>
      </c>
      <c r="E50" s="22">
        <v>866192037847819</v>
      </c>
      <c r="F50" s="4"/>
      <c r="G50" s="4" t="s">
        <v>45</v>
      </c>
      <c r="H50" s="16"/>
      <c r="I50" s="16" t="s">
        <v>91</v>
      </c>
      <c r="J50" s="16"/>
      <c r="K50" s="16" t="s">
        <v>50</v>
      </c>
      <c r="L50" s="16" t="s">
        <v>133</v>
      </c>
      <c r="M50" s="16" t="s">
        <v>88</v>
      </c>
      <c r="N50" s="16"/>
      <c r="O50" s="16" t="s">
        <v>68</v>
      </c>
      <c r="P50" s="16" t="s">
        <v>69</v>
      </c>
      <c r="Q50" s="32" t="s">
        <v>27</v>
      </c>
      <c r="R50" s="51" t="s">
        <v>33</v>
      </c>
    </row>
    <row r="51" spans="1:18" ht="16.5" x14ac:dyDescent="0.25">
      <c r="A51" s="33">
        <v>46</v>
      </c>
      <c r="B51" s="21" t="s">
        <v>130</v>
      </c>
      <c r="C51" s="21">
        <v>43377</v>
      </c>
      <c r="D51" s="4" t="s">
        <v>48</v>
      </c>
      <c r="E51" s="22">
        <v>866050031762048</v>
      </c>
      <c r="F51" s="4"/>
      <c r="G51" s="4" t="s">
        <v>45</v>
      </c>
      <c r="H51" s="16"/>
      <c r="I51" s="16" t="s">
        <v>91</v>
      </c>
      <c r="J51" s="16"/>
      <c r="K51" s="16" t="s">
        <v>133</v>
      </c>
      <c r="L51" s="16"/>
      <c r="M51" s="16" t="s">
        <v>88</v>
      </c>
      <c r="N51" s="16"/>
      <c r="O51" s="16" t="s">
        <v>68</v>
      </c>
      <c r="P51" s="16" t="s">
        <v>69</v>
      </c>
      <c r="Q51" s="32" t="s">
        <v>27</v>
      </c>
      <c r="R51" s="51" t="s">
        <v>33</v>
      </c>
    </row>
    <row r="52" spans="1:18" ht="16.5" x14ac:dyDescent="0.25">
      <c r="A52" s="33">
        <v>47</v>
      </c>
      <c r="B52" s="21" t="s">
        <v>130</v>
      </c>
      <c r="C52" s="21">
        <v>43377</v>
      </c>
      <c r="D52" s="4" t="s">
        <v>48</v>
      </c>
      <c r="E52" s="22">
        <v>866192037821988</v>
      </c>
      <c r="F52" s="4"/>
      <c r="G52" s="4" t="s">
        <v>45</v>
      </c>
      <c r="H52" s="16"/>
      <c r="I52" s="16" t="s">
        <v>91</v>
      </c>
      <c r="J52" s="16"/>
      <c r="K52" s="16" t="s">
        <v>50</v>
      </c>
      <c r="L52" s="16" t="s">
        <v>133</v>
      </c>
      <c r="M52" s="16" t="s">
        <v>88</v>
      </c>
      <c r="N52" s="16"/>
      <c r="O52" s="16" t="s">
        <v>68</v>
      </c>
      <c r="P52" s="16" t="s">
        <v>69</v>
      </c>
      <c r="Q52" s="32" t="s">
        <v>27</v>
      </c>
      <c r="R52" s="51" t="s">
        <v>33</v>
      </c>
    </row>
    <row r="53" spans="1:18" ht="16.5" x14ac:dyDescent="0.25">
      <c r="A53" s="33">
        <v>48</v>
      </c>
      <c r="B53" s="21" t="s">
        <v>130</v>
      </c>
      <c r="C53" s="21" t="s">
        <v>140</v>
      </c>
      <c r="D53" s="4" t="s">
        <v>48</v>
      </c>
      <c r="E53" s="22">
        <v>866050031811266</v>
      </c>
      <c r="F53" s="4"/>
      <c r="G53" s="4" t="s">
        <v>45</v>
      </c>
      <c r="H53" s="16"/>
      <c r="I53" s="16" t="s">
        <v>55</v>
      </c>
      <c r="J53" s="16"/>
      <c r="K53" s="16" t="s">
        <v>50</v>
      </c>
      <c r="L53" s="16" t="s">
        <v>133</v>
      </c>
      <c r="M53" s="16" t="s">
        <v>88</v>
      </c>
      <c r="N53" s="16"/>
      <c r="O53" s="16" t="s">
        <v>68</v>
      </c>
      <c r="P53" s="16" t="s">
        <v>69</v>
      </c>
      <c r="Q53" s="32" t="s">
        <v>27</v>
      </c>
      <c r="R53" s="51" t="s">
        <v>33</v>
      </c>
    </row>
    <row r="54" spans="1:18" ht="16.5" x14ac:dyDescent="0.25">
      <c r="A54" s="33">
        <v>49</v>
      </c>
      <c r="B54" s="21" t="s">
        <v>130</v>
      </c>
      <c r="C54" s="21" t="s">
        <v>140</v>
      </c>
      <c r="D54" s="4" t="s">
        <v>48</v>
      </c>
      <c r="E54" s="22">
        <v>868345035631464</v>
      </c>
      <c r="F54" s="4"/>
      <c r="G54" s="4" t="s">
        <v>45</v>
      </c>
      <c r="H54" s="16"/>
      <c r="I54" s="16" t="s">
        <v>55</v>
      </c>
      <c r="J54" s="16" t="s">
        <v>84</v>
      </c>
      <c r="K54" s="16" t="s">
        <v>50</v>
      </c>
      <c r="L54" s="16" t="s">
        <v>133</v>
      </c>
      <c r="M54" s="16" t="s">
        <v>134</v>
      </c>
      <c r="N54" s="16"/>
      <c r="O54" s="16" t="s">
        <v>68</v>
      </c>
      <c r="P54" s="16" t="s">
        <v>69</v>
      </c>
      <c r="Q54" s="32" t="s">
        <v>27</v>
      </c>
      <c r="R54" s="51" t="s">
        <v>33</v>
      </c>
    </row>
    <row r="55" spans="1:18" ht="16.5" x14ac:dyDescent="0.25">
      <c r="A55" s="33">
        <v>50</v>
      </c>
      <c r="B55" s="21" t="s">
        <v>130</v>
      </c>
      <c r="C55" s="21" t="s">
        <v>140</v>
      </c>
      <c r="D55" s="4" t="s">
        <v>48</v>
      </c>
      <c r="E55" s="22">
        <v>868345031037484</v>
      </c>
      <c r="F55" s="4"/>
      <c r="G55" s="4" t="s">
        <v>45</v>
      </c>
      <c r="H55" s="16"/>
      <c r="I55" s="16" t="s">
        <v>55</v>
      </c>
      <c r="J55" s="16"/>
      <c r="K55" s="16" t="s">
        <v>50</v>
      </c>
      <c r="L55" s="16" t="s">
        <v>133</v>
      </c>
      <c r="M55" s="16" t="s">
        <v>88</v>
      </c>
      <c r="N55" s="16"/>
      <c r="O55" s="16" t="s">
        <v>68</v>
      </c>
      <c r="P55" s="16" t="s">
        <v>69</v>
      </c>
      <c r="Q55" s="32" t="s">
        <v>27</v>
      </c>
      <c r="R55" s="51" t="s">
        <v>33</v>
      </c>
    </row>
    <row r="56" spans="1:18" ht="16.5" x14ac:dyDescent="0.25">
      <c r="A56" s="33">
        <v>51</v>
      </c>
      <c r="B56" s="21" t="s">
        <v>130</v>
      </c>
      <c r="C56" s="21" t="s">
        <v>140</v>
      </c>
      <c r="D56" s="4" t="s">
        <v>48</v>
      </c>
      <c r="E56" s="22">
        <v>868345035586833</v>
      </c>
      <c r="F56" s="4"/>
      <c r="G56" s="4" t="s">
        <v>45</v>
      </c>
      <c r="H56" s="16"/>
      <c r="I56" s="16" t="s">
        <v>55</v>
      </c>
      <c r="J56" s="16"/>
      <c r="K56" s="16" t="s">
        <v>50</v>
      </c>
      <c r="L56" s="16" t="s">
        <v>133</v>
      </c>
      <c r="M56" s="16" t="s">
        <v>88</v>
      </c>
      <c r="N56" s="16"/>
      <c r="O56" s="16" t="s">
        <v>68</v>
      </c>
      <c r="P56" s="16" t="s">
        <v>69</v>
      </c>
      <c r="Q56" s="32" t="s">
        <v>27</v>
      </c>
      <c r="R56" s="51" t="s">
        <v>33</v>
      </c>
    </row>
    <row r="57" spans="1:18" ht="16.5" x14ac:dyDescent="0.25">
      <c r="A57" s="33">
        <v>52</v>
      </c>
      <c r="B57" s="21" t="s">
        <v>143</v>
      </c>
      <c r="C57" s="21">
        <v>43377</v>
      </c>
      <c r="D57" s="4" t="s">
        <v>48</v>
      </c>
      <c r="E57" s="22">
        <v>866192037789292</v>
      </c>
      <c r="F57" s="4" t="s">
        <v>141</v>
      </c>
      <c r="G57" s="4" t="s">
        <v>45</v>
      </c>
      <c r="H57" s="16"/>
      <c r="I57" s="16" t="s">
        <v>51</v>
      </c>
      <c r="J57" s="16"/>
      <c r="K57" s="16" t="s">
        <v>145</v>
      </c>
      <c r="L57" s="16"/>
      <c r="M57" s="16" t="s">
        <v>64</v>
      </c>
      <c r="N57" s="16"/>
      <c r="O57" s="16" t="s">
        <v>68</v>
      </c>
      <c r="P57" s="16" t="s">
        <v>69</v>
      </c>
      <c r="Q57" s="32" t="s">
        <v>27</v>
      </c>
      <c r="R57" s="51" t="s">
        <v>33</v>
      </c>
    </row>
    <row r="58" spans="1:18" s="70" customFormat="1" ht="16.5" x14ac:dyDescent="0.25">
      <c r="A58" s="65">
        <v>53</v>
      </c>
      <c r="B58" s="66" t="s">
        <v>143</v>
      </c>
      <c r="C58" s="66"/>
      <c r="D58" s="65" t="s">
        <v>48</v>
      </c>
      <c r="E58" s="67">
        <v>863586032812418</v>
      </c>
      <c r="F58" s="65"/>
      <c r="G58" s="65" t="s">
        <v>45</v>
      </c>
      <c r="H58" s="65"/>
      <c r="I58" s="65" t="s">
        <v>51</v>
      </c>
      <c r="J58" s="65"/>
      <c r="K58" s="65" t="s">
        <v>133</v>
      </c>
      <c r="L58" s="65"/>
      <c r="M58" s="65" t="s">
        <v>64</v>
      </c>
      <c r="N58" s="65"/>
      <c r="O58" s="65"/>
      <c r="P58" s="65"/>
      <c r="Q58" s="68"/>
      <c r="R58" s="69"/>
    </row>
    <row r="59" spans="1:18" ht="16.5" x14ac:dyDescent="0.25">
      <c r="A59" s="33">
        <v>54</v>
      </c>
      <c r="B59" s="21" t="s">
        <v>143</v>
      </c>
      <c r="C59" s="21">
        <v>43377</v>
      </c>
      <c r="D59" s="4" t="s">
        <v>48</v>
      </c>
      <c r="E59" s="22">
        <v>866050031761206</v>
      </c>
      <c r="F59" s="4"/>
      <c r="G59" s="4" t="s">
        <v>45</v>
      </c>
      <c r="H59" s="16"/>
      <c r="I59" s="16" t="s">
        <v>51</v>
      </c>
      <c r="J59" s="16"/>
      <c r="K59" s="16" t="s">
        <v>133</v>
      </c>
      <c r="L59" s="16"/>
      <c r="M59" s="16" t="s">
        <v>64</v>
      </c>
      <c r="N59" s="16"/>
      <c r="O59" s="16" t="s">
        <v>68</v>
      </c>
      <c r="P59" s="16" t="s">
        <v>69</v>
      </c>
      <c r="Q59" s="32" t="s">
        <v>27</v>
      </c>
      <c r="R59" s="51" t="s">
        <v>33</v>
      </c>
    </row>
    <row r="60" spans="1:18" ht="16.5" x14ac:dyDescent="0.25">
      <c r="A60" s="33">
        <v>55</v>
      </c>
      <c r="B60" s="21" t="s">
        <v>143</v>
      </c>
      <c r="C60" s="21">
        <v>43377</v>
      </c>
      <c r="D60" s="4" t="s">
        <v>48</v>
      </c>
      <c r="E60" s="22">
        <v>866192037749759</v>
      </c>
      <c r="F60" s="4"/>
      <c r="G60" s="4" t="s">
        <v>45</v>
      </c>
      <c r="H60" s="16"/>
      <c r="I60" s="16" t="s">
        <v>51</v>
      </c>
      <c r="J60" s="16"/>
      <c r="K60" s="16" t="s">
        <v>145</v>
      </c>
      <c r="L60" s="16"/>
      <c r="M60" s="16" t="s">
        <v>64</v>
      </c>
      <c r="N60" s="16"/>
      <c r="O60" s="16" t="s">
        <v>68</v>
      </c>
      <c r="P60" s="16" t="s">
        <v>69</v>
      </c>
      <c r="Q60" s="32" t="s">
        <v>27</v>
      </c>
      <c r="R60" s="51" t="s">
        <v>33</v>
      </c>
    </row>
    <row r="61" spans="1:18" ht="16.5" x14ac:dyDescent="0.25">
      <c r="A61" s="33">
        <v>56</v>
      </c>
      <c r="B61" s="21" t="s">
        <v>143</v>
      </c>
      <c r="C61" s="21">
        <v>43377</v>
      </c>
      <c r="D61" s="4" t="s">
        <v>48</v>
      </c>
      <c r="E61" s="22">
        <v>866192037756135</v>
      </c>
      <c r="F61" s="4"/>
      <c r="G61" s="4" t="s">
        <v>45</v>
      </c>
      <c r="H61" s="16"/>
      <c r="I61" s="16" t="s">
        <v>144</v>
      </c>
      <c r="J61" s="16"/>
      <c r="K61" s="16" t="s">
        <v>132</v>
      </c>
      <c r="L61" s="16"/>
      <c r="M61" s="16" t="s">
        <v>64</v>
      </c>
      <c r="N61" s="16"/>
      <c r="O61" s="16" t="s">
        <v>68</v>
      </c>
      <c r="P61" s="16" t="s">
        <v>69</v>
      </c>
      <c r="Q61" s="32" t="s">
        <v>27</v>
      </c>
      <c r="R61" s="51" t="s">
        <v>33</v>
      </c>
    </row>
    <row r="62" spans="1:18" ht="16.5" x14ac:dyDescent="0.25">
      <c r="A62" s="33">
        <v>57</v>
      </c>
      <c r="B62" s="21" t="s">
        <v>143</v>
      </c>
      <c r="C62" s="21">
        <v>43377</v>
      </c>
      <c r="D62" s="4" t="s">
        <v>48</v>
      </c>
      <c r="E62" s="22">
        <v>868345031031164</v>
      </c>
      <c r="F62" s="4"/>
      <c r="G62" s="4" t="s">
        <v>45</v>
      </c>
      <c r="H62" s="16"/>
      <c r="I62" s="16" t="s">
        <v>144</v>
      </c>
      <c r="J62" s="16"/>
      <c r="K62" s="16" t="s">
        <v>148</v>
      </c>
      <c r="L62" s="26" t="s">
        <v>132</v>
      </c>
      <c r="M62" s="16" t="s">
        <v>88</v>
      </c>
      <c r="N62" s="16"/>
      <c r="O62" s="16" t="s">
        <v>68</v>
      </c>
      <c r="P62" s="16" t="s">
        <v>69</v>
      </c>
      <c r="Q62" s="32" t="s">
        <v>27</v>
      </c>
      <c r="R62" s="51" t="s">
        <v>33</v>
      </c>
    </row>
    <row r="63" spans="1:18" ht="18.75" x14ac:dyDescent="0.25">
      <c r="A63" s="33">
        <v>58</v>
      </c>
      <c r="B63" s="21" t="s">
        <v>143</v>
      </c>
      <c r="C63" s="21" t="s">
        <v>153</v>
      </c>
      <c r="D63" s="4" t="s">
        <v>48</v>
      </c>
      <c r="E63" s="22">
        <v>866192037821038</v>
      </c>
      <c r="F63" s="4"/>
      <c r="G63" s="4" t="s">
        <v>45</v>
      </c>
      <c r="H63" s="16"/>
      <c r="I63" s="16" t="s">
        <v>51</v>
      </c>
      <c r="J63" s="16" t="s">
        <v>96</v>
      </c>
      <c r="K63" s="16" t="s">
        <v>65</v>
      </c>
      <c r="L63" s="26" t="s">
        <v>132</v>
      </c>
      <c r="M63" s="16" t="s">
        <v>99</v>
      </c>
      <c r="N63" s="16"/>
      <c r="O63" s="16" t="s">
        <v>68</v>
      </c>
      <c r="P63" s="16" t="s">
        <v>69</v>
      </c>
      <c r="Q63" s="32" t="s">
        <v>25</v>
      </c>
      <c r="R63" s="64" t="s">
        <v>41</v>
      </c>
    </row>
    <row r="64" spans="1:18" ht="16.5" x14ac:dyDescent="0.25">
      <c r="A64" s="33">
        <v>59</v>
      </c>
      <c r="B64" s="21" t="s">
        <v>143</v>
      </c>
      <c r="C64" s="21">
        <v>43377</v>
      </c>
      <c r="D64" s="4" t="s">
        <v>48</v>
      </c>
      <c r="E64" s="22">
        <v>866192037845755</v>
      </c>
      <c r="F64" s="4"/>
      <c r="G64" s="4" t="s">
        <v>45</v>
      </c>
      <c r="H64" s="16"/>
      <c r="I64" s="16" t="s">
        <v>63</v>
      </c>
      <c r="J64" s="16"/>
      <c r="K64" s="16" t="s">
        <v>133</v>
      </c>
      <c r="L64" s="16"/>
      <c r="M64" s="16" t="s">
        <v>64</v>
      </c>
      <c r="N64" s="16"/>
      <c r="O64" s="16" t="s">
        <v>68</v>
      </c>
      <c r="P64" s="16" t="s">
        <v>69</v>
      </c>
      <c r="Q64" s="32" t="s">
        <v>27</v>
      </c>
      <c r="R64" s="51" t="s">
        <v>33</v>
      </c>
    </row>
    <row r="65" spans="1:18" ht="16.5" x14ac:dyDescent="0.25">
      <c r="A65" s="33">
        <v>60</v>
      </c>
      <c r="B65" s="21" t="s">
        <v>143</v>
      </c>
      <c r="C65" s="21">
        <v>43377</v>
      </c>
      <c r="D65" s="4" t="s">
        <v>48</v>
      </c>
      <c r="E65" s="22">
        <v>866192037791777</v>
      </c>
      <c r="F65" s="4"/>
      <c r="G65" s="4" t="s">
        <v>45</v>
      </c>
      <c r="H65" s="16"/>
      <c r="I65" s="16" t="s">
        <v>63</v>
      </c>
      <c r="J65" s="16"/>
      <c r="K65" s="16" t="s">
        <v>133</v>
      </c>
      <c r="L65" s="16"/>
      <c r="M65" s="16" t="s">
        <v>64</v>
      </c>
      <c r="N65" s="16"/>
      <c r="O65" s="16" t="s">
        <v>68</v>
      </c>
      <c r="P65" s="16" t="s">
        <v>69</v>
      </c>
      <c r="Q65" s="32" t="s">
        <v>27</v>
      </c>
      <c r="R65" s="51" t="s">
        <v>33</v>
      </c>
    </row>
    <row r="66" spans="1:18" ht="16.5" x14ac:dyDescent="0.25">
      <c r="A66" s="33">
        <v>61</v>
      </c>
      <c r="B66" s="21" t="s">
        <v>143</v>
      </c>
      <c r="C66" s="21">
        <v>43377</v>
      </c>
      <c r="D66" s="4" t="s">
        <v>48</v>
      </c>
      <c r="E66" s="22">
        <v>868345035633551</v>
      </c>
      <c r="F66" s="4"/>
      <c r="G66" s="4" t="s">
        <v>45</v>
      </c>
      <c r="H66" s="16"/>
      <c r="I66" s="16" t="s">
        <v>51</v>
      </c>
      <c r="J66" s="16"/>
      <c r="K66" s="16" t="s">
        <v>50</v>
      </c>
      <c r="L66" s="16" t="s">
        <v>133</v>
      </c>
      <c r="M66" s="16" t="s">
        <v>88</v>
      </c>
      <c r="N66" s="16"/>
      <c r="O66" s="16" t="s">
        <v>68</v>
      </c>
      <c r="P66" s="16" t="s">
        <v>69</v>
      </c>
      <c r="Q66" s="32" t="s">
        <v>27</v>
      </c>
      <c r="R66" s="51" t="s">
        <v>33</v>
      </c>
    </row>
    <row r="67" spans="1:18" ht="18.75" x14ac:dyDescent="0.25">
      <c r="A67" s="33">
        <v>62</v>
      </c>
      <c r="B67" s="21" t="s">
        <v>143</v>
      </c>
      <c r="C67" s="21" t="s">
        <v>153</v>
      </c>
      <c r="D67" s="4" t="s">
        <v>48</v>
      </c>
      <c r="E67" s="22">
        <v>866192037846878</v>
      </c>
      <c r="F67" s="4" t="s">
        <v>141</v>
      </c>
      <c r="G67" s="4" t="s">
        <v>45</v>
      </c>
      <c r="H67" s="16"/>
      <c r="I67" s="16" t="s">
        <v>51</v>
      </c>
      <c r="J67" s="16" t="s">
        <v>96</v>
      </c>
      <c r="K67" s="16" t="s">
        <v>50</v>
      </c>
      <c r="L67" s="16" t="s">
        <v>133</v>
      </c>
      <c r="M67" s="16" t="s">
        <v>154</v>
      </c>
      <c r="N67" s="16"/>
      <c r="O67" s="16" t="s">
        <v>68</v>
      </c>
      <c r="P67" s="16" t="s">
        <v>69</v>
      </c>
      <c r="Q67" s="32" t="s">
        <v>25</v>
      </c>
      <c r="R67" s="64" t="s">
        <v>41</v>
      </c>
    </row>
    <row r="68" spans="1:18" ht="16.5" x14ac:dyDescent="0.25">
      <c r="A68" s="33">
        <v>63</v>
      </c>
      <c r="B68" s="21" t="s">
        <v>143</v>
      </c>
      <c r="C68" s="21">
        <v>43377</v>
      </c>
      <c r="D68" s="4" t="s">
        <v>48</v>
      </c>
      <c r="E68" s="22">
        <v>866192037790274</v>
      </c>
      <c r="F68" s="4"/>
      <c r="G68" s="4" t="s">
        <v>45</v>
      </c>
      <c r="H68" s="16"/>
      <c r="I68" s="16" t="s">
        <v>51</v>
      </c>
      <c r="J68" s="16"/>
      <c r="K68" s="16" t="s">
        <v>145</v>
      </c>
      <c r="L68" s="16"/>
      <c r="M68" s="16" t="s">
        <v>64</v>
      </c>
      <c r="N68" s="16"/>
      <c r="O68" s="16" t="s">
        <v>68</v>
      </c>
      <c r="P68" s="16" t="s">
        <v>69</v>
      </c>
      <c r="Q68" s="32" t="s">
        <v>27</v>
      </c>
      <c r="R68" s="51" t="s">
        <v>33</v>
      </c>
    </row>
    <row r="69" spans="1:18" ht="16.5" x14ac:dyDescent="0.25">
      <c r="A69" s="33">
        <v>64</v>
      </c>
      <c r="B69" s="21" t="s">
        <v>143</v>
      </c>
      <c r="C69" s="21">
        <v>43377</v>
      </c>
      <c r="D69" s="4" t="s">
        <v>48</v>
      </c>
      <c r="E69" s="22">
        <v>866192037769252</v>
      </c>
      <c r="F69" s="4"/>
      <c r="G69" s="4" t="s">
        <v>45</v>
      </c>
      <c r="H69" s="16"/>
      <c r="I69" s="16" t="s">
        <v>51</v>
      </c>
      <c r="J69" s="16"/>
      <c r="K69" s="16" t="s">
        <v>132</v>
      </c>
      <c r="L69" s="16"/>
      <c r="M69" s="16" t="s">
        <v>64</v>
      </c>
      <c r="N69" s="16"/>
      <c r="O69" s="16" t="s">
        <v>68</v>
      </c>
      <c r="P69" s="16" t="s">
        <v>69</v>
      </c>
      <c r="Q69" s="32" t="s">
        <v>27</v>
      </c>
      <c r="R69" s="51" t="s">
        <v>33</v>
      </c>
    </row>
    <row r="70" spans="1:18" ht="16.5" x14ac:dyDescent="0.25">
      <c r="A70" s="33">
        <v>65</v>
      </c>
      <c r="B70" s="21" t="s">
        <v>143</v>
      </c>
      <c r="C70" s="21">
        <v>43377</v>
      </c>
      <c r="D70" s="4" t="s">
        <v>48</v>
      </c>
      <c r="E70" s="22">
        <v>866192037750484</v>
      </c>
      <c r="F70" s="4"/>
      <c r="G70" s="4" t="s">
        <v>45</v>
      </c>
      <c r="H70" s="16"/>
      <c r="I70" s="16" t="s">
        <v>147</v>
      </c>
      <c r="J70" s="16"/>
      <c r="K70" s="16" t="s">
        <v>132</v>
      </c>
      <c r="L70" s="16"/>
      <c r="M70" s="16" t="s">
        <v>64</v>
      </c>
      <c r="N70" s="16"/>
      <c r="O70" s="16" t="s">
        <v>68</v>
      </c>
      <c r="P70" s="16" t="s">
        <v>69</v>
      </c>
      <c r="Q70" s="32" t="s">
        <v>27</v>
      </c>
      <c r="R70" s="51" t="s">
        <v>33</v>
      </c>
    </row>
    <row r="71" spans="1:18" ht="16.5" x14ac:dyDescent="0.25">
      <c r="A71" s="33">
        <v>66</v>
      </c>
      <c r="B71" s="21" t="s">
        <v>143</v>
      </c>
      <c r="C71" s="21">
        <v>43377</v>
      </c>
      <c r="D71" s="4" t="s">
        <v>48</v>
      </c>
      <c r="E71" s="22">
        <v>866192037778774</v>
      </c>
      <c r="F71" s="4"/>
      <c r="G71" s="4" t="s">
        <v>45</v>
      </c>
      <c r="H71" s="16"/>
      <c r="I71" s="16" t="s">
        <v>144</v>
      </c>
      <c r="J71" s="16"/>
      <c r="K71" s="16" t="s">
        <v>133</v>
      </c>
      <c r="L71" s="16"/>
      <c r="M71" s="16" t="s">
        <v>64</v>
      </c>
      <c r="N71" s="16"/>
      <c r="O71" s="16" t="s">
        <v>68</v>
      </c>
      <c r="P71" s="16" t="s">
        <v>69</v>
      </c>
      <c r="Q71" s="32" t="s">
        <v>27</v>
      </c>
      <c r="R71" s="51" t="s">
        <v>33</v>
      </c>
    </row>
    <row r="72" spans="1:18" ht="16.5" x14ac:dyDescent="0.25">
      <c r="A72" s="33">
        <v>67</v>
      </c>
      <c r="B72" s="21" t="s">
        <v>143</v>
      </c>
      <c r="C72" s="21">
        <v>43377</v>
      </c>
      <c r="D72" s="4" t="s">
        <v>48</v>
      </c>
      <c r="E72" s="22">
        <v>866192037785373</v>
      </c>
      <c r="F72" s="4"/>
      <c r="G72" s="4" t="s">
        <v>45</v>
      </c>
      <c r="H72" s="16"/>
      <c r="I72" s="16" t="s">
        <v>51</v>
      </c>
      <c r="J72" s="16"/>
      <c r="K72" s="16" t="s">
        <v>145</v>
      </c>
      <c r="L72" s="16"/>
      <c r="M72" s="16" t="s">
        <v>64</v>
      </c>
      <c r="N72" s="16"/>
      <c r="O72" s="16" t="s">
        <v>68</v>
      </c>
      <c r="P72" s="16" t="s">
        <v>69</v>
      </c>
      <c r="Q72" s="32" t="s">
        <v>27</v>
      </c>
      <c r="R72" s="51" t="s">
        <v>33</v>
      </c>
    </row>
    <row r="73" spans="1:18" ht="16.5" x14ac:dyDescent="0.25">
      <c r="A73" s="33">
        <v>68</v>
      </c>
      <c r="B73" s="21" t="s">
        <v>143</v>
      </c>
      <c r="C73" s="21">
        <v>43377</v>
      </c>
      <c r="D73" s="4" t="s">
        <v>48</v>
      </c>
      <c r="E73" s="22">
        <v>868345035586015</v>
      </c>
      <c r="F73" s="4"/>
      <c r="G73" s="4" t="s">
        <v>45</v>
      </c>
      <c r="H73" s="16"/>
      <c r="I73" s="16" t="s">
        <v>144</v>
      </c>
      <c r="J73" s="16"/>
      <c r="K73" s="16" t="s">
        <v>133</v>
      </c>
      <c r="L73" s="16"/>
      <c r="M73" s="16" t="s">
        <v>64</v>
      </c>
      <c r="N73" s="16"/>
      <c r="O73" s="16" t="s">
        <v>68</v>
      </c>
      <c r="P73" s="16" t="s">
        <v>69</v>
      </c>
      <c r="Q73" s="32" t="s">
        <v>27</v>
      </c>
      <c r="R73" s="51" t="s">
        <v>33</v>
      </c>
    </row>
    <row r="74" spans="1:18" ht="16.5" x14ac:dyDescent="0.25">
      <c r="A74" s="33">
        <v>69</v>
      </c>
      <c r="B74" s="21" t="s">
        <v>143</v>
      </c>
      <c r="C74" s="21">
        <v>43377</v>
      </c>
      <c r="D74" s="4" t="s">
        <v>48</v>
      </c>
      <c r="E74" s="22">
        <v>866050031761586</v>
      </c>
      <c r="F74" s="4"/>
      <c r="G74" s="4" t="s">
        <v>45</v>
      </c>
      <c r="H74" s="16"/>
      <c r="I74" s="16" t="s">
        <v>144</v>
      </c>
      <c r="J74" s="16"/>
      <c r="K74" s="16" t="s">
        <v>133</v>
      </c>
      <c r="L74" s="16"/>
      <c r="M74" s="16" t="s">
        <v>64</v>
      </c>
      <c r="N74" s="16"/>
      <c r="O74" s="16" t="s">
        <v>68</v>
      </c>
      <c r="P74" s="16" t="s">
        <v>69</v>
      </c>
      <c r="Q74" s="32" t="s">
        <v>27</v>
      </c>
      <c r="R74" s="51" t="s">
        <v>33</v>
      </c>
    </row>
    <row r="75" spans="1:18" ht="16.5" x14ac:dyDescent="0.25">
      <c r="A75" s="33">
        <v>70</v>
      </c>
      <c r="B75" s="21" t="s">
        <v>143</v>
      </c>
      <c r="C75" s="21">
        <v>43377</v>
      </c>
      <c r="D75" s="4" t="s">
        <v>48</v>
      </c>
      <c r="E75" s="22">
        <v>866192037529979</v>
      </c>
      <c r="F75" s="4"/>
      <c r="G75" s="4" t="s">
        <v>45</v>
      </c>
      <c r="H75" s="16"/>
      <c r="I75" s="16" t="s">
        <v>144</v>
      </c>
      <c r="J75" s="16"/>
      <c r="K75" s="16" t="s">
        <v>145</v>
      </c>
      <c r="L75" s="16"/>
      <c r="M75" s="16" t="s">
        <v>64</v>
      </c>
      <c r="N75" s="16"/>
      <c r="O75" s="16" t="s">
        <v>68</v>
      </c>
      <c r="P75" s="16" t="s">
        <v>69</v>
      </c>
      <c r="Q75" s="32" t="s">
        <v>27</v>
      </c>
      <c r="R75" s="51" t="s">
        <v>33</v>
      </c>
    </row>
    <row r="76" spans="1:18" ht="16.5" x14ac:dyDescent="0.25">
      <c r="A76" s="33">
        <v>71</v>
      </c>
      <c r="B76" s="21" t="s">
        <v>143</v>
      </c>
      <c r="C76" s="21">
        <v>43377</v>
      </c>
      <c r="D76" s="4" t="s">
        <v>48</v>
      </c>
      <c r="E76" s="22">
        <v>866192037834254</v>
      </c>
      <c r="F76" s="4"/>
      <c r="G76" s="4" t="s">
        <v>45</v>
      </c>
      <c r="H76" s="16"/>
      <c r="I76" s="16" t="s">
        <v>63</v>
      </c>
      <c r="J76" s="16"/>
      <c r="K76" s="16" t="s">
        <v>133</v>
      </c>
      <c r="L76" s="16"/>
      <c r="M76" s="16" t="s">
        <v>64</v>
      </c>
      <c r="N76" s="16"/>
      <c r="O76" s="16" t="s">
        <v>68</v>
      </c>
      <c r="P76" s="16" t="s">
        <v>69</v>
      </c>
      <c r="Q76" s="32" t="s">
        <v>27</v>
      </c>
      <c r="R76" s="51" t="s">
        <v>33</v>
      </c>
    </row>
    <row r="77" spans="1:18" s="70" customFormat="1" ht="16.5" x14ac:dyDescent="0.25">
      <c r="A77" s="65">
        <v>72</v>
      </c>
      <c r="B77" s="66" t="s">
        <v>143</v>
      </c>
      <c r="C77" s="66"/>
      <c r="D77" s="65" t="s">
        <v>48</v>
      </c>
      <c r="E77" s="67">
        <v>864811037200412</v>
      </c>
      <c r="F77" s="65"/>
      <c r="G77" s="65" t="s">
        <v>45</v>
      </c>
      <c r="H77" s="65"/>
      <c r="I77" s="65" t="s">
        <v>149</v>
      </c>
      <c r="J77" s="65"/>
      <c r="K77" s="65" t="s">
        <v>133</v>
      </c>
      <c r="L77" s="65"/>
      <c r="M77" s="65" t="s">
        <v>64</v>
      </c>
      <c r="N77" s="65"/>
      <c r="O77" s="65"/>
      <c r="P77" s="65"/>
      <c r="Q77" s="68"/>
      <c r="R77" s="69"/>
    </row>
    <row r="78" spans="1:18" ht="16.5" x14ac:dyDescent="0.25">
      <c r="A78" s="33">
        <v>73</v>
      </c>
      <c r="B78" s="21" t="s">
        <v>143</v>
      </c>
      <c r="C78" s="21">
        <v>43377</v>
      </c>
      <c r="D78" s="4" t="s">
        <v>48</v>
      </c>
      <c r="E78" s="22">
        <v>868345035599992</v>
      </c>
      <c r="F78" s="4"/>
      <c r="G78" s="4" t="s">
        <v>45</v>
      </c>
      <c r="H78" s="16"/>
      <c r="I78" s="16" t="s">
        <v>51</v>
      </c>
      <c r="J78" s="16"/>
      <c r="K78" s="16" t="s">
        <v>50</v>
      </c>
      <c r="L78" s="16"/>
      <c r="M78" s="16" t="s">
        <v>64</v>
      </c>
      <c r="N78" s="16"/>
      <c r="O78" s="16" t="s">
        <v>68</v>
      </c>
      <c r="P78" s="16" t="s">
        <v>69</v>
      </c>
      <c r="Q78" s="32" t="s">
        <v>27</v>
      </c>
      <c r="R78" s="51" t="s">
        <v>33</v>
      </c>
    </row>
    <row r="79" spans="1:18" s="70" customFormat="1" ht="16.5" x14ac:dyDescent="0.25">
      <c r="A79" s="65">
        <v>74</v>
      </c>
      <c r="B79" s="66" t="s">
        <v>143</v>
      </c>
      <c r="C79" s="66"/>
      <c r="D79" s="65" t="s">
        <v>48</v>
      </c>
      <c r="E79" s="67">
        <v>863586032909800</v>
      </c>
      <c r="F79" s="65"/>
      <c r="G79" s="65" t="s">
        <v>45</v>
      </c>
      <c r="H79" s="65"/>
      <c r="I79" s="65" t="s">
        <v>144</v>
      </c>
      <c r="J79" s="65"/>
      <c r="K79" s="65" t="s">
        <v>133</v>
      </c>
      <c r="L79" s="65"/>
      <c r="M79" s="16" t="s">
        <v>64</v>
      </c>
      <c r="N79" s="65"/>
      <c r="O79" s="65"/>
      <c r="P79" s="65"/>
      <c r="Q79" s="68"/>
      <c r="R79" s="69"/>
    </row>
    <row r="80" spans="1:18" ht="16.5" x14ac:dyDescent="0.25">
      <c r="A80" s="33">
        <v>75</v>
      </c>
      <c r="B80" s="21" t="s">
        <v>143</v>
      </c>
      <c r="C80" s="21">
        <v>43377</v>
      </c>
      <c r="D80" s="4" t="s">
        <v>48</v>
      </c>
      <c r="E80" s="22">
        <v>868345035586031</v>
      </c>
      <c r="F80" s="4"/>
      <c r="G80" s="4" t="s">
        <v>45</v>
      </c>
      <c r="H80" s="16"/>
      <c r="I80" s="16" t="s">
        <v>144</v>
      </c>
      <c r="J80" s="16"/>
      <c r="K80" s="16" t="s">
        <v>133</v>
      </c>
      <c r="L80" s="16"/>
      <c r="M80" s="16" t="s">
        <v>64</v>
      </c>
      <c r="N80" s="16"/>
      <c r="O80" s="16" t="s">
        <v>68</v>
      </c>
      <c r="P80" s="16" t="s">
        <v>69</v>
      </c>
      <c r="Q80" s="32" t="s">
        <v>27</v>
      </c>
      <c r="R80" s="51" t="s">
        <v>33</v>
      </c>
    </row>
    <row r="81" spans="1:18" ht="16.5" x14ac:dyDescent="0.25">
      <c r="A81" s="33">
        <v>76</v>
      </c>
      <c r="B81" s="21" t="s">
        <v>143</v>
      </c>
      <c r="C81" s="21">
        <v>43377</v>
      </c>
      <c r="D81" s="4" t="s">
        <v>142</v>
      </c>
      <c r="E81" s="22">
        <v>864811036926371</v>
      </c>
      <c r="F81" s="4"/>
      <c r="G81" s="4" t="s">
        <v>45</v>
      </c>
      <c r="H81" s="16"/>
      <c r="I81" s="16" t="s">
        <v>146</v>
      </c>
      <c r="J81" s="16"/>
      <c r="K81" s="16" t="s">
        <v>132</v>
      </c>
      <c r="L81" s="16"/>
      <c r="M81" s="16" t="s">
        <v>64</v>
      </c>
      <c r="N81" s="16"/>
      <c r="O81" s="16" t="s">
        <v>68</v>
      </c>
      <c r="P81" s="16" t="s">
        <v>69</v>
      </c>
      <c r="Q81" s="32" t="s">
        <v>27</v>
      </c>
      <c r="R81" s="51" t="s">
        <v>33</v>
      </c>
    </row>
    <row r="82" spans="1:18" ht="16.5" x14ac:dyDescent="0.25">
      <c r="A82" s="33">
        <v>77</v>
      </c>
      <c r="B82" s="21" t="s">
        <v>143</v>
      </c>
      <c r="C82" s="21">
        <v>43377</v>
      </c>
      <c r="D82" s="4" t="s">
        <v>142</v>
      </c>
      <c r="E82" s="22">
        <v>864811036927684</v>
      </c>
      <c r="F82" s="4"/>
      <c r="G82" s="4" t="s">
        <v>45</v>
      </c>
      <c r="H82" s="16"/>
      <c r="I82" s="16" t="s">
        <v>147</v>
      </c>
      <c r="J82" s="16"/>
      <c r="K82" s="16" t="s">
        <v>132</v>
      </c>
      <c r="L82" s="16"/>
      <c r="M82" s="16" t="s">
        <v>64</v>
      </c>
      <c r="N82" s="16"/>
      <c r="O82" s="16" t="s">
        <v>68</v>
      </c>
      <c r="P82" s="16" t="s">
        <v>69</v>
      </c>
      <c r="Q82" s="32" t="s">
        <v>27</v>
      </c>
      <c r="R82" s="51" t="s">
        <v>33</v>
      </c>
    </row>
    <row r="83" spans="1:18" ht="16.5" x14ac:dyDescent="0.25">
      <c r="A83" s="33">
        <v>78</v>
      </c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2"/>
      <c r="R83" s="51"/>
    </row>
    <row r="84" spans="1:18" ht="16.5" x14ac:dyDescent="0.25">
      <c r="A84" s="33">
        <v>79</v>
      </c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2"/>
      <c r="R84" s="34"/>
    </row>
    <row r="85" spans="1:18" ht="16.5" x14ac:dyDescent="0.25">
      <c r="A85" s="33">
        <v>80</v>
      </c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2"/>
      <c r="R85" s="34"/>
    </row>
    <row r="86" spans="1:18" ht="16.5" x14ac:dyDescent="0.25">
      <c r="A86" s="33">
        <v>81</v>
      </c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2"/>
      <c r="R86" s="34"/>
    </row>
    <row r="87" spans="1:18" ht="16.5" x14ac:dyDescent="0.25">
      <c r="A87" s="33">
        <v>82</v>
      </c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2"/>
      <c r="R87" s="34"/>
    </row>
    <row r="88" spans="1:18" ht="16.5" x14ac:dyDescent="0.25">
      <c r="A88" s="33">
        <v>83</v>
      </c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2"/>
      <c r="R88" s="34"/>
    </row>
    <row r="89" spans="1:18" ht="16.5" x14ac:dyDescent="0.25">
      <c r="A89" s="33">
        <v>84</v>
      </c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2"/>
      <c r="R89" s="34"/>
    </row>
    <row r="90" spans="1:18" ht="16.5" x14ac:dyDescent="0.25">
      <c r="A90" s="33">
        <v>85</v>
      </c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2"/>
      <c r="R90" s="34"/>
    </row>
    <row r="91" spans="1:18" ht="16.5" x14ac:dyDescent="0.25">
      <c r="A91" s="33">
        <v>86</v>
      </c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2"/>
      <c r="R91" s="34"/>
    </row>
    <row r="92" spans="1:18" ht="16.5" x14ac:dyDescent="0.25">
      <c r="A92" s="33">
        <v>87</v>
      </c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2"/>
      <c r="R92" s="34"/>
    </row>
    <row r="93" spans="1:18" ht="16.5" x14ac:dyDescent="0.25">
      <c r="A93" s="33">
        <v>88</v>
      </c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2"/>
      <c r="R93" s="34"/>
    </row>
    <row r="94" spans="1:18" ht="16.5" x14ac:dyDescent="0.25">
      <c r="A94" s="33">
        <v>89</v>
      </c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2"/>
      <c r="R94" s="34"/>
    </row>
    <row r="95" spans="1:18" ht="16.5" x14ac:dyDescent="0.25">
      <c r="A95" s="33">
        <v>90</v>
      </c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2"/>
      <c r="R95" s="34"/>
    </row>
    <row r="96" spans="1:18" ht="16.5" x14ac:dyDescent="0.25">
      <c r="A96" s="33">
        <v>91</v>
      </c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2"/>
      <c r="R96" s="34"/>
    </row>
    <row r="97" spans="1:18" ht="16.5" x14ac:dyDescent="0.25">
      <c r="A97" s="33">
        <v>92</v>
      </c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2"/>
      <c r="R97" s="34"/>
    </row>
    <row r="98" spans="1:18" ht="16.5" x14ac:dyDescent="0.25">
      <c r="A98" s="33">
        <v>93</v>
      </c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2"/>
      <c r="R98" s="34"/>
    </row>
    <row r="99" spans="1:18" ht="16.5" x14ac:dyDescent="0.25">
      <c r="A99" s="33">
        <v>94</v>
      </c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2"/>
      <c r="R99" s="34"/>
    </row>
    <row r="100" spans="1:18" ht="16.5" x14ac:dyDescent="0.25">
      <c r="A100" s="33">
        <v>95</v>
      </c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2"/>
      <c r="R100" s="34"/>
    </row>
    <row r="101" spans="1:18" ht="16.5" x14ac:dyDescent="0.25">
      <c r="A101" s="33">
        <v>96</v>
      </c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2"/>
      <c r="R101" s="34"/>
    </row>
    <row r="102" spans="1:18" ht="16.5" x14ac:dyDescent="0.25">
      <c r="A102" s="33">
        <v>97</v>
      </c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2"/>
      <c r="R102" s="34"/>
    </row>
    <row r="103" spans="1:18" ht="16.5" x14ac:dyDescent="0.25">
      <c r="A103" s="33">
        <v>98</v>
      </c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2"/>
      <c r="R103" s="34"/>
    </row>
    <row r="104" spans="1:18" ht="16.5" x14ac:dyDescent="0.25">
      <c r="A104" s="33">
        <v>99</v>
      </c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2"/>
      <c r="R104" s="34"/>
    </row>
    <row r="105" spans="1:18" ht="16.5" x14ac:dyDescent="0.25">
      <c r="A105" s="33">
        <v>100</v>
      </c>
      <c r="B105" s="21"/>
      <c r="C105" s="21"/>
      <c r="D105" s="4"/>
      <c r="E105" s="22"/>
      <c r="F105" s="4"/>
      <c r="G105" s="4"/>
      <c r="H105" s="16"/>
      <c r="I105" s="16"/>
      <c r="J105" s="16"/>
      <c r="K105" s="16"/>
      <c r="L105" s="16"/>
      <c r="M105" s="16"/>
      <c r="N105" s="16"/>
      <c r="O105" s="16"/>
      <c r="P105" s="16"/>
      <c r="Q105" s="32"/>
      <c r="R105" s="34"/>
    </row>
    <row r="106" spans="1:18" ht="16.5" x14ac:dyDescent="0.25">
      <c r="A106" s="33">
        <v>101</v>
      </c>
      <c r="B106" s="21"/>
      <c r="C106" s="21"/>
      <c r="D106" s="4"/>
      <c r="E106" s="22"/>
      <c r="F106" s="4"/>
      <c r="G106" s="4"/>
      <c r="H106" s="16"/>
      <c r="I106" s="16"/>
      <c r="J106" s="16"/>
      <c r="K106" s="16"/>
      <c r="L106" s="16"/>
      <c r="M106" s="16"/>
      <c r="N106" s="16"/>
      <c r="O106" s="16"/>
      <c r="P106" s="16"/>
      <c r="Q106" s="32"/>
      <c r="R106" s="34"/>
    </row>
    <row r="107" spans="1:18" ht="16.5" x14ac:dyDescent="0.25">
      <c r="A107" s="33">
        <v>102</v>
      </c>
      <c r="B107" s="21"/>
      <c r="C107" s="21"/>
      <c r="D107" s="4"/>
      <c r="E107" s="22"/>
      <c r="F107" s="4"/>
      <c r="G107" s="4"/>
      <c r="H107" s="16"/>
      <c r="I107" s="16"/>
      <c r="J107" s="16"/>
      <c r="K107" s="16"/>
      <c r="L107" s="16"/>
      <c r="M107" s="16"/>
      <c r="N107" s="16"/>
      <c r="O107" s="16"/>
      <c r="P107" s="16"/>
      <c r="Q107" s="32"/>
      <c r="R107" s="34"/>
    </row>
    <row r="108" spans="1:18" ht="16.5" x14ac:dyDescent="0.25">
      <c r="A108" s="33">
        <v>103</v>
      </c>
      <c r="B108" s="21"/>
      <c r="C108" s="21"/>
      <c r="D108" s="4"/>
      <c r="E108" s="22"/>
      <c r="F108" s="4"/>
      <c r="G108" s="4"/>
      <c r="H108" s="16"/>
      <c r="I108" s="16"/>
      <c r="J108" s="16"/>
      <c r="K108" s="16"/>
      <c r="L108" s="16"/>
      <c r="M108" s="16"/>
      <c r="N108" s="16"/>
      <c r="O108" s="16"/>
      <c r="P108" s="16"/>
      <c r="Q108" s="32"/>
      <c r="R108" s="34"/>
    </row>
    <row r="109" spans="1:18" ht="16.5" x14ac:dyDescent="0.25">
      <c r="A109" s="33">
        <v>104</v>
      </c>
      <c r="B109" s="21"/>
      <c r="C109" s="21"/>
      <c r="D109" s="4"/>
      <c r="E109" s="22"/>
      <c r="F109" s="4"/>
      <c r="G109" s="4"/>
      <c r="H109" s="16"/>
      <c r="I109" s="16"/>
      <c r="J109" s="16"/>
      <c r="K109" s="16"/>
      <c r="L109" s="16"/>
      <c r="M109" s="16"/>
      <c r="N109" s="16"/>
      <c r="O109" s="16"/>
      <c r="P109" s="16"/>
      <c r="Q109" s="32"/>
      <c r="R109" s="34"/>
    </row>
    <row r="110" spans="1:18" ht="16.5" x14ac:dyDescent="0.25">
      <c r="A110" s="33">
        <v>105</v>
      </c>
      <c r="B110" s="21"/>
      <c r="C110" s="21"/>
      <c r="D110" s="4"/>
      <c r="E110" s="22"/>
      <c r="F110" s="4"/>
      <c r="G110" s="4"/>
      <c r="H110" s="16"/>
      <c r="I110" s="16"/>
      <c r="J110" s="16"/>
      <c r="K110" s="16"/>
      <c r="L110" s="16"/>
      <c r="M110" s="16"/>
      <c r="N110" s="16"/>
      <c r="O110" s="16"/>
      <c r="P110" s="16"/>
      <c r="Q110" s="32"/>
      <c r="R110" s="34"/>
    </row>
    <row r="111" spans="1:18" ht="16.5" x14ac:dyDescent="0.25">
      <c r="A111" s="33">
        <v>106</v>
      </c>
      <c r="B111" s="21"/>
      <c r="C111" s="21"/>
      <c r="D111" s="4"/>
      <c r="E111" s="22"/>
      <c r="F111" s="4"/>
      <c r="G111" s="4"/>
      <c r="H111" s="16"/>
      <c r="I111" s="16"/>
      <c r="J111" s="16"/>
      <c r="K111" s="16"/>
      <c r="L111" s="16"/>
      <c r="M111" s="16"/>
      <c r="N111" s="16"/>
      <c r="O111" s="16"/>
      <c r="P111" s="16"/>
      <c r="Q111" s="32"/>
      <c r="R111" s="34"/>
    </row>
    <row r="112" spans="1:18" ht="16.5" x14ac:dyDescent="0.25">
      <c r="A112" s="33">
        <v>107</v>
      </c>
      <c r="B112" s="23"/>
      <c r="C112" s="23"/>
      <c r="D112" s="4"/>
      <c r="E112" s="22"/>
      <c r="F112" s="4"/>
      <c r="G112" s="4"/>
      <c r="H112" s="23"/>
      <c r="I112" s="23"/>
      <c r="J112" s="23"/>
      <c r="K112" s="23"/>
      <c r="L112" s="30"/>
      <c r="M112" s="23"/>
      <c r="N112" s="23"/>
      <c r="O112" s="23"/>
      <c r="P112" s="23"/>
      <c r="Q112" s="23"/>
      <c r="R112" s="34"/>
    </row>
    <row r="113" spans="1:15" ht="16.5" x14ac:dyDescent="0.25">
      <c r="A113" s="33">
        <v>50</v>
      </c>
      <c r="D113" s="4"/>
      <c r="E113" s="22"/>
      <c r="F113" s="4"/>
      <c r="G113" s="4"/>
    </row>
    <row r="114" spans="1:15" ht="16.5" x14ac:dyDescent="0.25">
      <c r="A114" s="33">
        <v>51</v>
      </c>
      <c r="D114" s="4"/>
      <c r="E114" s="22"/>
      <c r="F114" s="4"/>
      <c r="G114" s="4"/>
      <c r="N114" s="29"/>
      <c r="O114" s="29"/>
    </row>
    <row r="115" spans="1:15" ht="16.5" x14ac:dyDescent="0.25">
      <c r="A115" s="33">
        <v>52</v>
      </c>
      <c r="N115" s="29"/>
      <c r="O115" s="29"/>
    </row>
    <row r="116" spans="1:15" ht="16.5" x14ac:dyDescent="0.25">
      <c r="N116" s="29"/>
      <c r="O116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K1"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49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1" t="s">
        <v>6</v>
      </c>
      <c r="K4" s="71" t="s">
        <v>15</v>
      </c>
      <c r="L4" s="71"/>
      <c r="M4" s="71" t="s">
        <v>8</v>
      </c>
      <c r="N4" s="71"/>
      <c r="O4" s="81" t="s">
        <v>9</v>
      </c>
      <c r="P4" s="81" t="s">
        <v>18</v>
      </c>
      <c r="Q4" s="71" t="s">
        <v>26</v>
      </c>
      <c r="R4" s="71" t="s">
        <v>20</v>
      </c>
      <c r="U4" s="71" t="s">
        <v>26</v>
      </c>
      <c r="V4" s="71" t="s">
        <v>20</v>
      </c>
    </row>
    <row r="5" spans="1:22" ht="45" customHeight="1" x14ac:dyDescent="0.25">
      <c r="A5" s="7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1"/>
      <c r="K5" s="50" t="s">
        <v>16</v>
      </c>
      <c r="L5" s="50" t="s">
        <v>17</v>
      </c>
      <c r="M5" s="49" t="s">
        <v>13</v>
      </c>
      <c r="N5" s="50" t="s">
        <v>14</v>
      </c>
      <c r="O5" s="81"/>
      <c r="P5" s="81"/>
      <c r="Q5" s="71"/>
      <c r="R5" s="71"/>
      <c r="U5" s="71"/>
      <c r="V5" s="71"/>
    </row>
    <row r="6" spans="1:22" s="2" customFormat="1" ht="15.75" customHeight="1" x14ac:dyDescent="0.25">
      <c r="A6" s="33">
        <v>1</v>
      </c>
      <c r="B6" s="21">
        <v>43103</v>
      </c>
      <c r="C6" s="21">
        <v>43134</v>
      </c>
      <c r="D6" s="4" t="s">
        <v>53</v>
      </c>
      <c r="E6" s="22">
        <v>862631039257638</v>
      </c>
      <c r="F6" s="4"/>
      <c r="G6" s="4" t="s">
        <v>45</v>
      </c>
      <c r="H6" s="16"/>
      <c r="I6" s="24" t="s">
        <v>51</v>
      </c>
      <c r="J6" s="16"/>
      <c r="K6" s="16" t="s">
        <v>67</v>
      </c>
      <c r="L6" s="16" t="s">
        <v>67</v>
      </c>
      <c r="M6" s="16" t="s">
        <v>64</v>
      </c>
      <c r="N6" s="16"/>
      <c r="O6" s="16" t="s">
        <v>68</v>
      </c>
      <c r="P6" s="16" t="s">
        <v>69</v>
      </c>
      <c r="Q6" s="32" t="s">
        <v>27</v>
      </c>
      <c r="R6" s="32" t="s">
        <v>33</v>
      </c>
      <c r="U6" s="72" t="s">
        <v>25</v>
      </c>
      <c r="V6" s="41" t="s">
        <v>28</v>
      </c>
    </row>
    <row r="7" spans="1:22" s="2" customFormat="1" ht="15.75" customHeight="1" x14ac:dyDescent="0.25">
      <c r="A7" s="33">
        <v>2</v>
      </c>
      <c r="B7" s="21">
        <v>43103</v>
      </c>
      <c r="C7" s="21">
        <v>43134</v>
      </c>
      <c r="D7" s="4" t="s">
        <v>53</v>
      </c>
      <c r="E7" s="22">
        <v>862631037530242</v>
      </c>
      <c r="F7" s="4"/>
      <c r="G7" s="4" t="s">
        <v>45</v>
      </c>
      <c r="H7" s="17"/>
      <c r="I7" s="24" t="s">
        <v>70</v>
      </c>
      <c r="J7" s="16" t="s">
        <v>71</v>
      </c>
      <c r="K7" s="16" t="s">
        <v>72</v>
      </c>
      <c r="L7" s="16" t="s">
        <v>67</v>
      </c>
      <c r="M7" s="16" t="s">
        <v>73</v>
      </c>
      <c r="N7" s="16"/>
      <c r="O7" s="16" t="s">
        <v>68</v>
      </c>
      <c r="P7" s="16" t="s">
        <v>69</v>
      </c>
      <c r="Q7" s="32" t="s">
        <v>25</v>
      </c>
      <c r="R7" s="32" t="s">
        <v>41</v>
      </c>
      <c r="U7" s="73"/>
      <c r="V7" s="41" t="s">
        <v>47</v>
      </c>
    </row>
    <row r="8" spans="1:22" s="2" customFormat="1" ht="15.75" customHeight="1" x14ac:dyDescent="0.25">
      <c r="A8" s="33">
        <v>3</v>
      </c>
      <c r="B8" s="21">
        <v>43103</v>
      </c>
      <c r="C8" s="21">
        <v>43134</v>
      </c>
      <c r="D8" s="4" t="s">
        <v>53</v>
      </c>
      <c r="E8" s="22">
        <v>862631037507703</v>
      </c>
      <c r="F8" s="4"/>
      <c r="G8" s="4" t="s">
        <v>45</v>
      </c>
      <c r="H8" s="25"/>
      <c r="I8" s="24" t="s">
        <v>74</v>
      </c>
      <c r="J8" s="16" t="s">
        <v>75</v>
      </c>
      <c r="K8" s="16" t="s">
        <v>76</v>
      </c>
      <c r="L8" s="16" t="s">
        <v>67</v>
      </c>
      <c r="M8" s="16" t="s">
        <v>77</v>
      </c>
      <c r="N8" s="16"/>
      <c r="O8" s="16" t="s">
        <v>68</v>
      </c>
      <c r="P8" s="16" t="s">
        <v>69</v>
      </c>
      <c r="Q8" s="32" t="s">
        <v>25</v>
      </c>
      <c r="R8" s="32" t="s">
        <v>40</v>
      </c>
      <c r="U8" s="73"/>
      <c r="V8" s="41" t="s">
        <v>30</v>
      </c>
    </row>
    <row r="9" spans="1:22" s="2" customFormat="1" ht="33.75" customHeight="1" x14ac:dyDescent="0.25">
      <c r="A9" s="33">
        <v>4</v>
      </c>
      <c r="B9" s="21" t="s">
        <v>95</v>
      </c>
      <c r="C9" s="21" t="s">
        <v>122</v>
      </c>
      <c r="D9" s="4" t="s">
        <v>53</v>
      </c>
      <c r="E9" s="22">
        <v>863586032807384</v>
      </c>
      <c r="F9" s="4"/>
      <c r="G9" s="4" t="s">
        <v>45</v>
      </c>
      <c r="H9" s="24" t="s">
        <v>102</v>
      </c>
      <c r="I9" s="24" t="s">
        <v>51</v>
      </c>
      <c r="J9" s="16" t="s">
        <v>100</v>
      </c>
      <c r="K9" s="16"/>
      <c r="L9" s="16" t="s">
        <v>67</v>
      </c>
      <c r="M9" s="16" t="s">
        <v>101</v>
      </c>
      <c r="N9" s="16"/>
      <c r="O9" s="16" t="s">
        <v>68</v>
      </c>
      <c r="P9" s="16" t="s">
        <v>69</v>
      </c>
      <c r="Q9" s="32" t="s">
        <v>25</v>
      </c>
      <c r="R9" s="32" t="s">
        <v>41</v>
      </c>
      <c r="U9" s="73"/>
      <c r="V9" s="41" t="s">
        <v>41</v>
      </c>
    </row>
    <row r="10" spans="1:22" s="2" customFormat="1" ht="15.75" customHeight="1" x14ac:dyDescent="0.25">
      <c r="A10" s="33">
        <v>5</v>
      </c>
      <c r="B10" s="21" t="s">
        <v>95</v>
      </c>
      <c r="C10" s="21" t="s">
        <v>122</v>
      </c>
      <c r="D10" s="4" t="s">
        <v>53</v>
      </c>
      <c r="E10" s="22">
        <v>864811037158149</v>
      </c>
      <c r="F10" s="4"/>
      <c r="G10" s="4" t="s">
        <v>45</v>
      </c>
      <c r="H10" s="25"/>
      <c r="I10" s="25" t="s">
        <v>98</v>
      </c>
      <c r="J10" s="16" t="s">
        <v>96</v>
      </c>
      <c r="K10" s="16" t="s">
        <v>97</v>
      </c>
      <c r="L10" s="16" t="s">
        <v>67</v>
      </c>
      <c r="M10" s="16" t="s">
        <v>99</v>
      </c>
      <c r="N10" s="16"/>
      <c r="O10" s="16" t="s">
        <v>68</v>
      </c>
      <c r="P10" s="16" t="s">
        <v>69</v>
      </c>
      <c r="Q10" s="32" t="s">
        <v>25</v>
      </c>
      <c r="R10" s="32" t="s">
        <v>41</v>
      </c>
      <c r="U10" s="74"/>
      <c r="V10" s="41" t="s">
        <v>40</v>
      </c>
    </row>
    <row r="11" spans="1:22" s="59" customFormat="1" ht="15.75" customHeight="1" x14ac:dyDescent="0.25">
      <c r="A11" s="16">
        <v>6</v>
      </c>
      <c r="B11" s="21" t="s">
        <v>108</v>
      </c>
      <c r="C11" s="21" t="s">
        <v>128</v>
      </c>
      <c r="D11" s="16" t="s">
        <v>53</v>
      </c>
      <c r="E11" s="35">
        <v>61694031742982</v>
      </c>
      <c r="F11" s="16"/>
      <c r="G11" s="16" t="s">
        <v>45</v>
      </c>
      <c r="H11" s="16"/>
      <c r="I11" s="24" t="s">
        <v>115</v>
      </c>
      <c r="J11" s="16" t="s">
        <v>116</v>
      </c>
      <c r="K11" s="16" t="s">
        <v>67</v>
      </c>
      <c r="L11" s="16"/>
      <c r="M11" s="16" t="s">
        <v>117</v>
      </c>
      <c r="N11" s="16"/>
      <c r="O11" s="16" t="s">
        <v>118</v>
      </c>
      <c r="P11" s="16" t="s">
        <v>81</v>
      </c>
      <c r="Q11" s="17" t="s">
        <v>25</v>
      </c>
      <c r="R11" s="17" t="s">
        <v>28</v>
      </c>
      <c r="U11" s="72" t="s">
        <v>27</v>
      </c>
      <c r="V11" s="60" t="s">
        <v>32</v>
      </c>
    </row>
    <row r="12" spans="1:22" s="18" customFormat="1" ht="15.75" customHeight="1" x14ac:dyDescent="0.25">
      <c r="A12" s="33">
        <v>7</v>
      </c>
      <c r="B12" s="21" t="s">
        <v>123</v>
      </c>
      <c r="C12" s="21" t="s">
        <v>129</v>
      </c>
      <c r="D12" s="4" t="s">
        <v>53</v>
      </c>
      <c r="E12" s="22">
        <v>862631039274559</v>
      </c>
      <c r="F12" s="4"/>
      <c r="G12" s="4" t="s">
        <v>45</v>
      </c>
      <c r="H12" s="16"/>
      <c r="I12" s="16" t="s">
        <v>125</v>
      </c>
      <c r="J12" s="26" t="s">
        <v>96</v>
      </c>
      <c r="K12" s="16" t="s">
        <v>72</v>
      </c>
      <c r="L12" s="16" t="s">
        <v>67</v>
      </c>
      <c r="M12" s="16" t="s">
        <v>99</v>
      </c>
      <c r="N12" s="26"/>
      <c r="O12" s="16" t="s">
        <v>68</v>
      </c>
      <c r="P12" s="16" t="s">
        <v>69</v>
      </c>
      <c r="Q12" s="32" t="s">
        <v>25</v>
      </c>
      <c r="R12" s="4" t="s">
        <v>41</v>
      </c>
      <c r="U12" s="73"/>
      <c r="V12" s="42" t="s">
        <v>33</v>
      </c>
    </row>
    <row r="13" spans="1:22" s="2" customFormat="1" ht="15.75" customHeight="1" x14ac:dyDescent="0.25">
      <c r="A13" s="33">
        <v>8</v>
      </c>
      <c r="B13" s="21" t="s">
        <v>123</v>
      </c>
      <c r="C13" s="21" t="s">
        <v>129</v>
      </c>
      <c r="D13" s="4" t="s">
        <v>53</v>
      </c>
      <c r="E13" s="22">
        <v>862631039247753</v>
      </c>
      <c r="F13" s="4"/>
      <c r="G13" s="4" t="s">
        <v>45</v>
      </c>
      <c r="H13" s="26"/>
      <c r="I13" s="26" t="s">
        <v>124</v>
      </c>
      <c r="J13" s="26" t="s">
        <v>96</v>
      </c>
      <c r="K13" s="26" t="s">
        <v>72</v>
      </c>
      <c r="L13" s="16" t="s">
        <v>67</v>
      </c>
      <c r="M13" s="16" t="s">
        <v>99</v>
      </c>
      <c r="N13" s="26"/>
      <c r="O13" s="16" t="s">
        <v>68</v>
      </c>
      <c r="P13" s="16" t="s">
        <v>69</v>
      </c>
      <c r="Q13" s="32" t="s">
        <v>25</v>
      </c>
      <c r="R13" s="4" t="s">
        <v>41</v>
      </c>
      <c r="U13" s="74"/>
      <c r="V13" s="41" t="s">
        <v>34</v>
      </c>
    </row>
    <row r="14" spans="1:22" s="2" customFormat="1" ht="15.75" customHeight="1" x14ac:dyDescent="0.25">
      <c r="A14" s="33">
        <v>9</v>
      </c>
      <c r="B14" s="21" t="s">
        <v>130</v>
      </c>
      <c r="C14" s="21" t="s">
        <v>140</v>
      </c>
      <c r="D14" s="16" t="s">
        <v>53</v>
      </c>
      <c r="E14" s="35">
        <v>861694031766973</v>
      </c>
      <c r="F14" s="16"/>
      <c r="G14" s="63" t="s">
        <v>45</v>
      </c>
      <c r="H14" s="16"/>
      <c r="I14" s="16" t="s">
        <v>135</v>
      </c>
      <c r="J14" s="16"/>
      <c r="K14" s="16" t="s">
        <v>136</v>
      </c>
      <c r="L14" s="16" t="s">
        <v>67</v>
      </c>
      <c r="M14" s="16" t="s">
        <v>88</v>
      </c>
      <c r="N14" s="16"/>
      <c r="O14" s="16" t="s">
        <v>68</v>
      </c>
      <c r="P14" s="16" t="s">
        <v>69</v>
      </c>
      <c r="Q14" s="32" t="s">
        <v>27</v>
      </c>
      <c r="R14" s="48" t="s">
        <v>33</v>
      </c>
    </row>
    <row r="15" spans="1:22" ht="17.25" x14ac:dyDescent="0.25">
      <c r="A15" s="33">
        <v>10</v>
      </c>
      <c r="B15" s="21" t="s">
        <v>130</v>
      </c>
      <c r="C15" s="21" t="s">
        <v>140</v>
      </c>
      <c r="D15" s="16" t="s">
        <v>53</v>
      </c>
      <c r="E15" s="35">
        <v>861694037957642</v>
      </c>
      <c r="F15" s="16"/>
      <c r="G15" s="16" t="s">
        <v>45</v>
      </c>
      <c r="H15" s="16"/>
      <c r="I15" s="27" t="s">
        <v>137</v>
      </c>
      <c r="J15" s="16" t="s">
        <v>138</v>
      </c>
      <c r="K15" s="16" t="s">
        <v>72</v>
      </c>
      <c r="L15" s="16" t="s">
        <v>67</v>
      </c>
      <c r="M15" s="16" t="s">
        <v>139</v>
      </c>
      <c r="N15" s="16"/>
      <c r="O15" s="16" t="s">
        <v>68</v>
      </c>
      <c r="P15" s="16" t="s">
        <v>81</v>
      </c>
      <c r="Q15" s="32" t="s">
        <v>25</v>
      </c>
      <c r="R15" s="48" t="s">
        <v>40</v>
      </c>
    </row>
    <row r="16" spans="1:22" ht="16.5" x14ac:dyDescent="0.25">
      <c r="A16" s="33">
        <v>11</v>
      </c>
      <c r="B16" s="21" t="s">
        <v>143</v>
      </c>
      <c r="C16" s="21" t="s">
        <v>153</v>
      </c>
      <c r="D16" s="16" t="s">
        <v>53</v>
      </c>
      <c r="E16" s="35">
        <v>862631039246326</v>
      </c>
      <c r="F16" s="16"/>
      <c r="G16" s="16" t="s">
        <v>45</v>
      </c>
      <c r="H16" s="16"/>
      <c r="I16" s="16" t="s">
        <v>151</v>
      </c>
      <c r="J16" s="16" t="s">
        <v>96</v>
      </c>
      <c r="K16" s="16" t="s">
        <v>150</v>
      </c>
      <c r="L16" s="16" t="s">
        <v>67</v>
      </c>
      <c r="M16" s="16" t="s">
        <v>152</v>
      </c>
      <c r="N16" s="16"/>
      <c r="O16" s="16" t="s">
        <v>68</v>
      </c>
      <c r="P16" s="16" t="s">
        <v>69</v>
      </c>
      <c r="Q16" s="32" t="s">
        <v>27</v>
      </c>
      <c r="R16" s="51" t="s">
        <v>33</v>
      </c>
      <c r="U16" s="31" t="s">
        <v>43</v>
      </c>
      <c r="V16" s="30" t="s">
        <v>22</v>
      </c>
    </row>
    <row r="17" spans="1:22" ht="16.5" x14ac:dyDescent="0.25">
      <c r="A17" s="33">
        <v>12</v>
      </c>
      <c r="B17" s="21" t="s">
        <v>143</v>
      </c>
      <c r="C17" s="21" t="s">
        <v>153</v>
      </c>
      <c r="D17" s="16" t="s">
        <v>53</v>
      </c>
      <c r="E17" s="35">
        <v>862631039255921</v>
      </c>
      <c r="F17" s="16"/>
      <c r="G17" s="16" t="s">
        <v>45</v>
      </c>
      <c r="H17" s="16"/>
      <c r="I17" s="16" t="s">
        <v>144</v>
      </c>
      <c r="J17" s="16"/>
      <c r="K17" s="16" t="s">
        <v>67</v>
      </c>
      <c r="L17" s="16"/>
      <c r="M17" s="16" t="s">
        <v>64</v>
      </c>
      <c r="N17" s="16"/>
      <c r="O17" s="16" t="s">
        <v>68</v>
      </c>
      <c r="P17" s="16" t="s">
        <v>69</v>
      </c>
      <c r="Q17" s="32" t="s">
        <v>27</v>
      </c>
      <c r="R17" s="51" t="s">
        <v>33</v>
      </c>
      <c r="U17" s="28" t="s">
        <v>24</v>
      </c>
      <c r="V17" s="4">
        <f>COUNTIF(Q6:Q55,"PM")</f>
        <v>4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51"/>
      <c r="U18" s="28" t="s">
        <v>23</v>
      </c>
      <c r="V18" s="4">
        <f>COUNTIF(Q6:Q56,"PC")</f>
        <v>8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51"/>
      <c r="U19" s="47" t="s">
        <v>44</v>
      </c>
      <c r="V19" s="48">
        <f>SUM(V17:V18)</f>
        <v>12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51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51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51"/>
      <c r="U22" s="45" t="s">
        <v>20</v>
      </c>
      <c r="V22" s="44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51"/>
      <c r="U23" s="43" t="s">
        <v>35</v>
      </c>
      <c r="V23" s="44">
        <f>COUNTIF(R6:R55,"MCU")</f>
        <v>1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51"/>
      <c r="U24" s="43" t="s">
        <v>46</v>
      </c>
      <c r="V24" s="44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51"/>
      <c r="U25" s="43" t="s">
        <v>36</v>
      </c>
      <c r="V25" s="44">
        <f>COUNTIF(R6:R55,"GPS")</f>
        <v>0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51"/>
      <c r="U26" s="43" t="s">
        <v>42</v>
      </c>
      <c r="V26" s="44">
        <f>COUNTIF(R6:R55,"NG")</f>
        <v>5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51"/>
      <c r="U27" s="43" t="s">
        <v>31</v>
      </c>
      <c r="V27" s="44">
        <f>COUNTIF(R6:R55,"LK")</f>
        <v>2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51"/>
      <c r="U28" s="43" t="s">
        <v>37</v>
      </c>
      <c r="V28" s="44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51"/>
      <c r="U29" s="43" t="s">
        <v>38</v>
      </c>
      <c r="V29" s="44">
        <f>COUNTIF(R6:R55,"NCFW")</f>
        <v>4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51"/>
      <c r="U30" s="43" t="s">
        <v>39</v>
      </c>
      <c r="V30" s="44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51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51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51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51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51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51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51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51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51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51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51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51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51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51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51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51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51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51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51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A55" zoomScale="55" zoomScaleNormal="55" workbookViewId="0">
      <selection activeCell="G78" sqref="G7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"/>
      <c r="R1" s="46"/>
    </row>
    <row r="2" spans="1:21" ht="20.25" customHeight="1" x14ac:dyDescent="0.25">
      <c r="A2" s="76" t="s">
        <v>11</v>
      </c>
      <c r="B2" s="77"/>
      <c r="C2" s="77"/>
      <c r="D2" s="77"/>
      <c r="E2" s="78" t="s">
        <v>49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6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6"/>
    </row>
    <row r="4" spans="1:21" ht="16.5" x14ac:dyDescent="0.25">
      <c r="A4" s="82" t="s">
        <v>0</v>
      </c>
      <c r="B4" s="84" t="s">
        <v>10</v>
      </c>
      <c r="C4" s="85"/>
      <c r="D4" s="85"/>
      <c r="E4" s="85"/>
      <c r="F4" s="85"/>
      <c r="G4" s="85"/>
      <c r="H4" s="85"/>
      <c r="I4" s="86"/>
      <c r="J4" s="87" t="s">
        <v>6</v>
      </c>
      <c r="K4" s="71" t="s">
        <v>15</v>
      </c>
      <c r="L4" s="71"/>
      <c r="M4" s="89" t="s">
        <v>8</v>
      </c>
      <c r="N4" s="90"/>
      <c r="O4" s="91" t="s">
        <v>9</v>
      </c>
      <c r="P4" s="91" t="s">
        <v>18</v>
      </c>
      <c r="Q4" s="71" t="s">
        <v>26</v>
      </c>
      <c r="R4" s="71" t="s">
        <v>20</v>
      </c>
      <c r="T4" s="71" t="s">
        <v>26</v>
      </c>
      <c r="U4" s="71" t="s">
        <v>20</v>
      </c>
    </row>
    <row r="5" spans="1:21" ht="45" customHeight="1" x14ac:dyDescent="0.25">
      <c r="A5" s="8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8"/>
      <c r="K5" s="1" t="s">
        <v>16</v>
      </c>
      <c r="L5" s="1" t="s">
        <v>17</v>
      </c>
      <c r="M5" s="20" t="s">
        <v>13</v>
      </c>
      <c r="N5" s="1" t="s">
        <v>14</v>
      </c>
      <c r="O5" s="92"/>
      <c r="P5" s="92"/>
      <c r="Q5" s="71"/>
      <c r="R5" s="71"/>
      <c r="T5" s="71"/>
      <c r="U5" s="71"/>
    </row>
    <row r="6" spans="1:21" s="2" customFormat="1" ht="15.75" customHeight="1" x14ac:dyDescent="0.25">
      <c r="A6" s="33">
        <v>1</v>
      </c>
      <c r="B6" s="21">
        <v>43103</v>
      </c>
      <c r="C6" s="21">
        <v>43134</v>
      </c>
      <c r="D6" s="4" t="s">
        <v>48</v>
      </c>
      <c r="E6" s="22">
        <v>864811036962715</v>
      </c>
      <c r="F6" s="4"/>
      <c r="G6" s="4" t="s">
        <v>45</v>
      </c>
      <c r="H6" s="16"/>
      <c r="I6" s="24" t="s">
        <v>59</v>
      </c>
      <c r="J6" s="16" t="s">
        <v>58</v>
      </c>
      <c r="K6" s="16"/>
      <c r="L6" s="16" t="s">
        <v>60</v>
      </c>
      <c r="M6" s="16" t="s">
        <v>61</v>
      </c>
      <c r="N6" s="16"/>
      <c r="O6" s="16" t="s">
        <v>68</v>
      </c>
      <c r="P6" s="16" t="s">
        <v>81</v>
      </c>
      <c r="Q6" s="32" t="s">
        <v>25</v>
      </c>
      <c r="R6" s="32" t="s">
        <v>41</v>
      </c>
      <c r="T6" s="72" t="s">
        <v>25</v>
      </c>
      <c r="U6" s="41" t="s">
        <v>28</v>
      </c>
    </row>
    <row r="7" spans="1:21" s="2" customFormat="1" ht="15.75" customHeight="1" x14ac:dyDescent="0.25">
      <c r="A7" s="33">
        <v>2</v>
      </c>
      <c r="B7" s="21">
        <v>43103</v>
      </c>
      <c r="C7" s="21">
        <v>43134</v>
      </c>
      <c r="D7" s="4" t="s">
        <v>48</v>
      </c>
      <c r="E7" s="22">
        <v>866192037778774</v>
      </c>
      <c r="F7" s="4"/>
      <c r="G7" s="4" t="s">
        <v>45</v>
      </c>
      <c r="H7" s="17"/>
      <c r="I7" s="24" t="s">
        <v>63</v>
      </c>
      <c r="J7" s="16" t="s">
        <v>58</v>
      </c>
      <c r="K7" s="16"/>
      <c r="L7" s="16" t="s">
        <v>50</v>
      </c>
      <c r="M7" s="16" t="s">
        <v>61</v>
      </c>
      <c r="N7" s="16"/>
      <c r="O7" s="16" t="s">
        <v>68</v>
      </c>
      <c r="P7" s="16" t="s">
        <v>81</v>
      </c>
      <c r="Q7" s="32" t="s">
        <v>25</v>
      </c>
      <c r="R7" s="32" t="s">
        <v>41</v>
      </c>
      <c r="T7" s="73"/>
      <c r="U7" s="41" t="s">
        <v>29</v>
      </c>
    </row>
    <row r="8" spans="1:21" s="2" customFormat="1" ht="15.75" customHeight="1" x14ac:dyDescent="0.25">
      <c r="A8" s="33">
        <v>3</v>
      </c>
      <c r="B8" s="21">
        <v>43103</v>
      </c>
      <c r="C8" s="21">
        <v>43134</v>
      </c>
      <c r="D8" s="4" t="s">
        <v>48</v>
      </c>
      <c r="E8" s="22">
        <v>863586032854261</v>
      </c>
      <c r="F8" s="4"/>
      <c r="G8" s="4" t="s">
        <v>45</v>
      </c>
      <c r="H8" s="25"/>
      <c r="I8" s="24" t="s">
        <v>55</v>
      </c>
      <c r="J8" s="16" t="s">
        <v>56</v>
      </c>
      <c r="K8" s="16" t="s">
        <v>54</v>
      </c>
      <c r="L8" s="16" t="s">
        <v>50</v>
      </c>
      <c r="M8" s="16" t="s">
        <v>57</v>
      </c>
      <c r="N8" s="16"/>
      <c r="O8" s="16" t="s">
        <v>68</v>
      </c>
      <c r="P8" s="16" t="s">
        <v>81</v>
      </c>
      <c r="Q8" s="32" t="s">
        <v>25</v>
      </c>
      <c r="R8" s="32" t="s">
        <v>40</v>
      </c>
      <c r="T8" s="73"/>
      <c r="U8" s="41" t="s">
        <v>30</v>
      </c>
    </row>
    <row r="9" spans="1:21" s="2" customFormat="1" ht="15.75" customHeight="1" x14ac:dyDescent="0.25">
      <c r="A9" s="33">
        <v>4</v>
      </c>
      <c r="B9" s="21">
        <v>43103</v>
      </c>
      <c r="C9" s="21">
        <v>43134</v>
      </c>
      <c r="D9" s="4" t="s">
        <v>48</v>
      </c>
      <c r="E9" s="22">
        <v>866192037824578</v>
      </c>
      <c r="F9" s="4"/>
      <c r="G9" s="4" t="s">
        <v>45</v>
      </c>
      <c r="H9" s="25"/>
      <c r="I9" s="24" t="s">
        <v>51</v>
      </c>
      <c r="J9" s="16"/>
      <c r="K9" s="16" t="s">
        <v>50</v>
      </c>
      <c r="L9" s="16"/>
      <c r="M9" s="16" t="s">
        <v>64</v>
      </c>
      <c r="N9" s="16"/>
      <c r="O9" s="16" t="s">
        <v>68</v>
      </c>
      <c r="P9" s="16" t="s">
        <v>81</v>
      </c>
      <c r="Q9" s="32" t="s">
        <v>27</v>
      </c>
      <c r="R9" s="32" t="s">
        <v>33</v>
      </c>
      <c r="T9" s="73"/>
      <c r="U9" s="41" t="s">
        <v>41</v>
      </c>
    </row>
    <row r="10" spans="1:21" s="2" customFormat="1" ht="15.75" customHeight="1" x14ac:dyDescent="0.25">
      <c r="A10" s="33">
        <v>5</v>
      </c>
      <c r="B10" s="21">
        <v>43103</v>
      </c>
      <c r="C10" s="21">
        <v>43134</v>
      </c>
      <c r="D10" s="4" t="s">
        <v>48</v>
      </c>
      <c r="E10" s="22">
        <v>866192037794227</v>
      </c>
      <c r="F10" s="4"/>
      <c r="G10" s="4" t="s">
        <v>45</v>
      </c>
      <c r="H10" s="25"/>
      <c r="I10" s="25" t="s">
        <v>63</v>
      </c>
      <c r="J10" s="16" t="s">
        <v>58</v>
      </c>
      <c r="K10" s="16"/>
      <c r="L10" s="16" t="s">
        <v>50</v>
      </c>
      <c r="M10" s="16" t="s">
        <v>61</v>
      </c>
      <c r="N10" s="16"/>
      <c r="O10" s="16" t="s">
        <v>68</v>
      </c>
      <c r="P10" s="16" t="s">
        <v>81</v>
      </c>
      <c r="Q10" s="32" t="s">
        <v>25</v>
      </c>
      <c r="R10" s="32" t="s">
        <v>41</v>
      </c>
      <c r="T10" s="74"/>
      <c r="U10" s="41" t="s">
        <v>40</v>
      </c>
    </row>
    <row r="11" spans="1:21" s="2" customFormat="1" ht="15.75" customHeight="1" x14ac:dyDescent="0.25">
      <c r="A11" s="33">
        <v>6</v>
      </c>
      <c r="B11" s="21">
        <v>43103</v>
      </c>
      <c r="C11" s="21">
        <v>43134</v>
      </c>
      <c r="D11" s="4" t="s">
        <v>48</v>
      </c>
      <c r="E11" s="22">
        <v>864811036943871</v>
      </c>
      <c r="F11" s="4"/>
      <c r="G11" s="4" t="s">
        <v>45</v>
      </c>
      <c r="H11" s="16"/>
      <c r="I11" s="17" t="s">
        <v>79</v>
      </c>
      <c r="J11" s="16" t="s">
        <v>58</v>
      </c>
      <c r="K11" s="16"/>
      <c r="L11" s="16" t="s">
        <v>60</v>
      </c>
      <c r="M11" s="16" t="s">
        <v>61</v>
      </c>
      <c r="N11" s="16"/>
      <c r="O11" s="16" t="s">
        <v>68</v>
      </c>
      <c r="P11" s="16" t="s">
        <v>81</v>
      </c>
      <c r="Q11" s="32" t="s">
        <v>25</v>
      </c>
      <c r="R11" s="32" t="s">
        <v>41</v>
      </c>
      <c r="T11" s="72" t="s">
        <v>27</v>
      </c>
      <c r="U11" s="41" t="s">
        <v>32</v>
      </c>
    </row>
    <row r="12" spans="1:21" s="18" customFormat="1" ht="15.75" customHeight="1" x14ac:dyDescent="0.25">
      <c r="A12" s="33">
        <v>7</v>
      </c>
      <c r="B12" s="21">
        <v>43103</v>
      </c>
      <c r="C12" s="21">
        <v>43134</v>
      </c>
      <c r="D12" s="16" t="s">
        <v>48</v>
      </c>
      <c r="E12" s="35">
        <v>866192037790274</v>
      </c>
      <c r="F12" s="16"/>
      <c r="G12" s="16" t="s">
        <v>45</v>
      </c>
      <c r="H12" s="16"/>
      <c r="I12" s="16" t="s">
        <v>51</v>
      </c>
      <c r="J12" s="16" t="s">
        <v>66</v>
      </c>
      <c r="K12" s="16" t="s">
        <v>65</v>
      </c>
      <c r="L12" s="26" t="s">
        <v>50</v>
      </c>
      <c r="M12" s="16" t="s">
        <v>80</v>
      </c>
      <c r="N12" s="16"/>
      <c r="O12" s="16" t="s">
        <v>68</v>
      </c>
      <c r="P12" s="16" t="s">
        <v>81</v>
      </c>
      <c r="Q12" s="17" t="s">
        <v>25</v>
      </c>
      <c r="R12" s="54" t="s">
        <v>40</v>
      </c>
      <c r="T12" s="73"/>
      <c r="U12" s="42" t="s">
        <v>33</v>
      </c>
    </row>
    <row r="13" spans="1:21" s="2" customFormat="1" ht="15.75" customHeight="1" x14ac:dyDescent="0.25">
      <c r="A13" s="33">
        <v>8</v>
      </c>
      <c r="B13" s="21">
        <v>43103</v>
      </c>
      <c r="C13" s="21">
        <v>43134</v>
      </c>
      <c r="D13" s="16" t="s">
        <v>48</v>
      </c>
      <c r="E13" s="35">
        <v>866192037788831</v>
      </c>
      <c r="F13" s="16"/>
      <c r="G13" s="16" t="s">
        <v>45</v>
      </c>
      <c r="H13" s="26"/>
      <c r="I13" s="26" t="s">
        <v>51</v>
      </c>
      <c r="J13" s="26" t="s">
        <v>78</v>
      </c>
      <c r="K13" s="26"/>
      <c r="L13" s="26" t="s">
        <v>50</v>
      </c>
      <c r="M13" s="16" t="s">
        <v>64</v>
      </c>
      <c r="N13" s="26"/>
      <c r="O13" s="16" t="s">
        <v>68</v>
      </c>
      <c r="P13" s="16" t="s">
        <v>81</v>
      </c>
      <c r="Q13" s="32" t="s">
        <v>27</v>
      </c>
      <c r="R13" s="32" t="s">
        <v>33</v>
      </c>
      <c r="T13" s="74"/>
      <c r="U13" s="41" t="s">
        <v>34</v>
      </c>
    </row>
    <row r="14" spans="1:21" s="2" customFormat="1" ht="15.75" customHeight="1" x14ac:dyDescent="0.25">
      <c r="A14" s="33">
        <v>9</v>
      </c>
      <c r="B14" s="21">
        <v>43103</v>
      </c>
      <c r="C14" s="21">
        <v>43134</v>
      </c>
      <c r="D14" s="16" t="s">
        <v>48</v>
      </c>
      <c r="E14" s="35">
        <v>864811036924210</v>
      </c>
      <c r="F14" s="16"/>
      <c r="G14" s="16" t="s">
        <v>45</v>
      </c>
      <c r="H14" s="16"/>
      <c r="I14" s="16" t="s">
        <v>62</v>
      </c>
      <c r="J14" s="16" t="s">
        <v>58</v>
      </c>
      <c r="K14" s="16"/>
      <c r="L14" s="16" t="s">
        <v>60</v>
      </c>
      <c r="M14" s="16" t="s">
        <v>61</v>
      </c>
      <c r="N14" s="16"/>
      <c r="O14" s="16" t="s">
        <v>68</v>
      </c>
      <c r="P14" s="16" t="s">
        <v>81</v>
      </c>
      <c r="Q14" s="32" t="s">
        <v>25</v>
      </c>
      <c r="R14" s="32" t="s">
        <v>41</v>
      </c>
    </row>
    <row r="15" spans="1:21" ht="16.5" x14ac:dyDescent="0.25">
      <c r="A15" s="33">
        <v>10</v>
      </c>
      <c r="B15" s="21" t="s">
        <v>82</v>
      </c>
      <c r="C15" s="21">
        <v>43376</v>
      </c>
      <c r="D15" s="16" t="s">
        <v>48</v>
      </c>
      <c r="E15" s="35">
        <v>866192037788344</v>
      </c>
      <c r="F15" s="16"/>
      <c r="G15" s="16" t="s">
        <v>45</v>
      </c>
      <c r="H15" s="16"/>
      <c r="I15" s="27" t="s">
        <v>92</v>
      </c>
      <c r="J15" s="16"/>
      <c r="K15" s="16" t="s">
        <v>54</v>
      </c>
      <c r="L15" s="26" t="s">
        <v>50</v>
      </c>
      <c r="M15" s="16" t="s">
        <v>88</v>
      </c>
      <c r="N15" s="16"/>
      <c r="O15" s="16" t="s">
        <v>68</v>
      </c>
      <c r="P15" s="16" t="s">
        <v>69</v>
      </c>
      <c r="Q15" s="32" t="s">
        <v>27</v>
      </c>
      <c r="R15" s="4" t="s">
        <v>33</v>
      </c>
    </row>
    <row r="16" spans="1:21" ht="16.5" x14ac:dyDescent="0.25">
      <c r="A16" s="33">
        <v>11</v>
      </c>
      <c r="B16" s="21" t="s">
        <v>82</v>
      </c>
      <c r="C16" s="21">
        <v>43376</v>
      </c>
      <c r="D16" s="16" t="s">
        <v>48</v>
      </c>
      <c r="E16" s="35">
        <v>866050031811266</v>
      </c>
      <c r="F16" s="16"/>
      <c r="G16" s="16" t="s">
        <v>45</v>
      </c>
      <c r="H16" s="16" t="s">
        <v>90</v>
      </c>
      <c r="I16" s="16" t="s">
        <v>55</v>
      </c>
      <c r="J16" s="16"/>
      <c r="K16" s="16" t="s">
        <v>50</v>
      </c>
      <c r="L16" s="16"/>
      <c r="M16" s="16" t="s">
        <v>64</v>
      </c>
      <c r="N16" s="16"/>
      <c r="O16" s="16" t="s">
        <v>68</v>
      </c>
      <c r="P16" s="16" t="s">
        <v>69</v>
      </c>
      <c r="Q16" s="32" t="s">
        <v>27</v>
      </c>
      <c r="R16" s="4" t="s">
        <v>33</v>
      </c>
      <c r="T16" s="31" t="s">
        <v>21</v>
      </c>
      <c r="U16" s="30" t="s">
        <v>22</v>
      </c>
    </row>
    <row r="17" spans="1:21" ht="16.5" x14ac:dyDescent="0.25">
      <c r="A17" s="33">
        <v>12</v>
      </c>
      <c r="B17" s="21" t="s">
        <v>82</v>
      </c>
      <c r="C17" s="21">
        <v>43376</v>
      </c>
      <c r="D17" s="16" t="s">
        <v>48</v>
      </c>
      <c r="E17" s="35">
        <v>866050031762410</v>
      </c>
      <c r="F17" s="16"/>
      <c r="G17" s="16" t="s">
        <v>45</v>
      </c>
      <c r="H17" s="16" t="s">
        <v>90</v>
      </c>
      <c r="I17" s="16" t="s">
        <v>91</v>
      </c>
      <c r="J17" s="16"/>
      <c r="K17" s="16" t="s">
        <v>50</v>
      </c>
      <c r="L17" s="16"/>
      <c r="M17" s="16" t="s">
        <v>64</v>
      </c>
      <c r="N17" s="16"/>
      <c r="O17" s="16" t="s">
        <v>68</v>
      </c>
      <c r="P17" s="16" t="s">
        <v>69</v>
      </c>
      <c r="Q17" s="32" t="s">
        <v>27</v>
      </c>
      <c r="R17" s="4" t="s">
        <v>33</v>
      </c>
      <c r="T17" s="28" t="s">
        <v>24</v>
      </c>
      <c r="U17" s="23">
        <f>COUNTIF(Q6:Q105,"PM")</f>
        <v>63</v>
      </c>
    </row>
    <row r="18" spans="1:21" ht="16.5" x14ac:dyDescent="0.25">
      <c r="A18" s="33">
        <v>13</v>
      </c>
      <c r="B18" s="21" t="s">
        <v>82</v>
      </c>
      <c r="C18" s="21">
        <v>43376</v>
      </c>
      <c r="D18" s="16" t="s">
        <v>48</v>
      </c>
      <c r="E18" s="35">
        <v>864811036930530</v>
      </c>
      <c r="F18" s="16"/>
      <c r="G18" s="16" t="s">
        <v>45</v>
      </c>
      <c r="H18" s="16" t="s">
        <v>89</v>
      </c>
      <c r="I18" s="16" t="s">
        <v>87</v>
      </c>
      <c r="J18" s="16"/>
      <c r="K18" s="16" t="s">
        <v>65</v>
      </c>
      <c r="L18" s="16" t="s">
        <v>60</v>
      </c>
      <c r="M18" s="16" t="s">
        <v>88</v>
      </c>
      <c r="N18" s="16"/>
      <c r="O18" s="16" t="s">
        <v>68</v>
      </c>
      <c r="P18" s="16" t="s">
        <v>69</v>
      </c>
      <c r="Q18" s="32" t="s">
        <v>27</v>
      </c>
      <c r="R18" s="4" t="s">
        <v>33</v>
      </c>
      <c r="T18" s="28" t="s">
        <v>23</v>
      </c>
      <c r="U18" s="23">
        <f>COUNTIF(Q6:Q105,"PC")</f>
        <v>23</v>
      </c>
    </row>
    <row r="19" spans="1:21" ht="16.5" x14ac:dyDescent="0.25">
      <c r="A19" s="33">
        <v>14</v>
      </c>
      <c r="B19" s="21" t="s">
        <v>82</v>
      </c>
      <c r="C19" s="21">
        <v>43376</v>
      </c>
      <c r="D19" s="4" t="s">
        <v>48</v>
      </c>
      <c r="E19" s="22">
        <v>866192037847819</v>
      </c>
      <c r="F19" s="4"/>
      <c r="G19" s="4" t="s">
        <v>45</v>
      </c>
      <c r="H19" s="16"/>
      <c r="I19" s="16" t="s">
        <v>93</v>
      </c>
      <c r="J19" s="16"/>
      <c r="K19" s="16" t="s">
        <v>54</v>
      </c>
      <c r="L19" s="4" t="s">
        <v>50</v>
      </c>
      <c r="M19" s="16" t="s">
        <v>88</v>
      </c>
      <c r="N19" s="16"/>
      <c r="O19" s="16" t="s">
        <v>68</v>
      </c>
      <c r="P19" s="16" t="s">
        <v>69</v>
      </c>
      <c r="Q19" s="32" t="s">
        <v>27</v>
      </c>
      <c r="R19" s="4" t="s">
        <v>33</v>
      </c>
      <c r="T19" s="34"/>
      <c r="U19" s="34"/>
    </row>
    <row r="20" spans="1:21" ht="16.5" x14ac:dyDescent="0.25">
      <c r="A20" s="33">
        <v>15</v>
      </c>
      <c r="B20" s="21" t="s">
        <v>82</v>
      </c>
      <c r="C20" s="21">
        <v>43376</v>
      </c>
      <c r="D20" s="4" t="s">
        <v>48</v>
      </c>
      <c r="E20" s="22">
        <v>866192037749247</v>
      </c>
      <c r="F20" s="4"/>
      <c r="G20" s="4" t="s">
        <v>45</v>
      </c>
      <c r="H20" s="16"/>
      <c r="I20" s="16" t="s">
        <v>91</v>
      </c>
      <c r="J20" s="16"/>
      <c r="K20" s="16" t="s">
        <v>65</v>
      </c>
      <c r="L20" s="16" t="s">
        <v>60</v>
      </c>
      <c r="M20" s="16" t="s">
        <v>88</v>
      </c>
      <c r="N20" s="16"/>
      <c r="O20" s="16" t="s">
        <v>68</v>
      </c>
      <c r="P20" s="16" t="s">
        <v>69</v>
      </c>
      <c r="Q20" s="32" t="s">
        <v>27</v>
      </c>
      <c r="R20" s="4" t="s">
        <v>33</v>
      </c>
    </row>
    <row r="21" spans="1:21" ht="16.5" x14ac:dyDescent="0.25">
      <c r="A21" s="33">
        <v>16</v>
      </c>
      <c r="B21" s="21" t="s">
        <v>82</v>
      </c>
      <c r="C21" s="21">
        <v>43376</v>
      </c>
      <c r="D21" s="4" t="s">
        <v>48</v>
      </c>
      <c r="E21" s="22">
        <v>864811036932775</v>
      </c>
      <c r="F21" s="4"/>
      <c r="G21" s="4" t="s">
        <v>45</v>
      </c>
      <c r="H21" s="16"/>
      <c r="I21" s="16" t="s">
        <v>87</v>
      </c>
      <c r="J21" s="4" t="s">
        <v>84</v>
      </c>
      <c r="K21" s="16" t="s">
        <v>65</v>
      </c>
      <c r="L21" s="16" t="s">
        <v>60</v>
      </c>
      <c r="M21" s="16" t="s">
        <v>88</v>
      </c>
      <c r="N21" s="16"/>
      <c r="O21" s="16" t="s">
        <v>68</v>
      </c>
      <c r="P21" s="16" t="s">
        <v>69</v>
      </c>
      <c r="Q21" s="32" t="s">
        <v>27</v>
      </c>
      <c r="R21" s="4" t="s">
        <v>33</v>
      </c>
    </row>
    <row r="22" spans="1:21" ht="16.5" x14ac:dyDescent="0.25">
      <c r="A22" s="33">
        <v>17</v>
      </c>
      <c r="B22" s="21" t="s">
        <v>82</v>
      </c>
      <c r="C22" s="21">
        <v>43376</v>
      </c>
      <c r="D22" s="4" t="s">
        <v>48</v>
      </c>
      <c r="E22" s="22">
        <v>866050031763590</v>
      </c>
      <c r="F22" s="4"/>
      <c r="G22" s="4" t="s">
        <v>45</v>
      </c>
      <c r="H22" s="16" t="s">
        <v>90</v>
      </c>
      <c r="I22" s="4" t="s">
        <v>55</v>
      </c>
      <c r="J22" s="4"/>
      <c r="K22" s="4" t="s">
        <v>50</v>
      </c>
      <c r="L22" s="16" t="s">
        <v>60</v>
      </c>
      <c r="M22" s="16" t="s">
        <v>88</v>
      </c>
      <c r="N22" s="4"/>
      <c r="O22" s="4" t="s">
        <v>68</v>
      </c>
      <c r="P22" s="4" t="s">
        <v>69</v>
      </c>
      <c r="Q22" s="32" t="s">
        <v>27</v>
      </c>
      <c r="R22" s="4" t="s">
        <v>33</v>
      </c>
      <c r="T22" s="45" t="s">
        <v>20</v>
      </c>
      <c r="U22" s="44" t="s">
        <v>22</v>
      </c>
    </row>
    <row r="23" spans="1:21" ht="16.5" x14ac:dyDescent="0.25">
      <c r="A23" s="33">
        <v>18</v>
      </c>
      <c r="B23" s="21" t="s">
        <v>82</v>
      </c>
      <c r="C23" s="21">
        <v>43376</v>
      </c>
      <c r="D23" s="4" t="s">
        <v>48</v>
      </c>
      <c r="E23" s="22">
        <v>866192037795505</v>
      </c>
      <c r="F23" s="4"/>
      <c r="G23" s="4" t="s">
        <v>45</v>
      </c>
      <c r="H23" s="4"/>
      <c r="I23" s="4" t="s">
        <v>93</v>
      </c>
      <c r="J23" s="4"/>
      <c r="K23" s="4" t="s">
        <v>65</v>
      </c>
      <c r="L23" s="16" t="s">
        <v>60</v>
      </c>
      <c r="M23" s="16" t="s">
        <v>88</v>
      </c>
      <c r="N23" s="4"/>
      <c r="O23" s="4" t="s">
        <v>68</v>
      </c>
      <c r="P23" s="4" t="s">
        <v>69</v>
      </c>
      <c r="Q23" s="32" t="s">
        <v>27</v>
      </c>
      <c r="R23" s="4" t="s">
        <v>33</v>
      </c>
      <c r="T23" s="43" t="s">
        <v>35</v>
      </c>
      <c r="U23" s="44">
        <f>COUNTIF(R6:R105,"MCU")</f>
        <v>2</v>
      </c>
    </row>
    <row r="24" spans="1:21" ht="16.5" x14ac:dyDescent="0.25">
      <c r="A24" s="33">
        <v>19</v>
      </c>
      <c r="B24" s="21" t="s">
        <v>82</v>
      </c>
      <c r="C24" s="21">
        <v>43376</v>
      </c>
      <c r="D24" s="4" t="s">
        <v>48</v>
      </c>
      <c r="E24" s="22">
        <v>866192037794938</v>
      </c>
      <c r="F24" s="4"/>
      <c r="G24" s="4" t="s">
        <v>45</v>
      </c>
      <c r="H24" s="4" t="s">
        <v>86</v>
      </c>
      <c r="I24" s="4" t="s">
        <v>83</v>
      </c>
      <c r="J24" s="4" t="s">
        <v>84</v>
      </c>
      <c r="K24" s="16" t="s">
        <v>54</v>
      </c>
      <c r="L24" s="4" t="s">
        <v>50</v>
      </c>
      <c r="M24" s="4" t="s">
        <v>85</v>
      </c>
      <c r="N24" s="4"/>
      <c r="O24" s="4" t="s">
        <v>68</v>
      </c>
      <c r="P24" s="4" t="s">
        <v>69</v>
      </c>
      <c r="Q24" s="32" t="s">
        <v>25</v>
      </c>
      <c r="R24" s="4" t="s">
        <v>47</v>
      </c>
      <c r="T24" s="43" t="s">
        <v>46</v>
      </c>
      <c r="U24" s="44">
        <f>COUNTIF(R6:R105,"GSM")</f>
        <v>4</v>
      </c>
    </row>
    <row r="25" spans="1:21" ht="16.5" x14ac:dyDescent="0.25">
      <c r="A25" s="33">
        <v>20</v>
      </c>
      <c r="B25" s="21" t="s">
        <v>95</v>
      </c>
      <c r="C25" s="21" t="s">
        <v>122</v>
      </c>
      <c r="D25" s="4" t="s">
        <v>48</v>
      </c>
      <c r="E25" s="22">
        <v>864811036922362</v>
      </c>
      <c r="F25" s="4"/>
      <c r="G25" s="4" t="s">
        <v>45</v>
      </c>
      <c r="H25" s="4"/>
      <c r="I25" s="4"/>
      <c r="J25" s="16" t="s">
        <v>58</v>
      </c>
      <c r="K25" s="4"/>
      <c r="L25" s="4" t="s">
        <v>60</v>
      </c>
      <c r="M25" s="16" t="s">
        <v>61</v>
      </c>
      <c r="N25" s="4"/>
      <c r="O25" s="4" t="s">
        <v>68</v>
      </c>
      <c r="P25" s="4" t="s">
        <v>81</v>
      </c>
      <c r="Q25" s="32" t="s">
        <v>25</v>
      </c>
      <c r="R25" s="4" t="s">
        <v>28</v>
      </c>
      <c r="T25" s="43" t="s">
        <v>36</v>
      </c>
      <c r="U25" s="44">
        <f>COUNTIF(R6:R105,"GPS")</f>
        <v>0</v>
      </c>
    </row>
    <row r="26" spans="1:21" ht="16.5" x14ac:dyDescent="0.25">
      <c r="A26" s="33">
        <v>21</v>
      </c>
      <c r="B26" s="21" t="s">
        <v>95</v>
      </c>
      <c r="C26" s="21" t="s">
        <v>122</v>
      </c>
      <c r="D26" s="4" t="s">
        <v>48</v>
      </c>
      <c r="E26" s="22">
        <v>866192037820758</v>
      </c>
      <c r="F26" s="4"/>
      <c r="G26" s="4" t="s">
        <v>45</v>
      </c>
      <c r="H26" s="4"/>
      <c r="I26" s="4" t="s">
        <v>51</v>
      </c>
      <c r="J26" s="16"/>
      <c r="K26" s="4" t="s">
        <v>60</v>
      </c>
      <c r="L26" s="4"/>
      <c r="M26" s="16" t="s">
        <v>64</v>
      </c>
      <c r="N26" s="4"/>
      <c r="O26" s="4" t="s">
        <v>68</v>
      </c>
      <c r="P26" s="4" t="s">
        <v>69</v>
      </c>
      <c r="Q26" s="32" t="s">
        <v>27</v>
      </c>
      <c r="R26" s="4" t="s">
        <v>33</v>
      </c>
      <c r="T26" s="43" t="s">
        <v>42</v>
      </c>
      <c r="U26" s="44">
        <f>COUNTIF(R6:R105,"NG")</f>
        <v>13</v>
      </c>
    </row>
    <row r="27" spans="1:21" ht="16.5" x14ac:dyDescent="0.25">
      <c r="A27" s="33">
        <v>22</v>
      </c>
      <c r="B27" s="21" t="s">
        <v>95</v>
      </c>
      <c r="C27" s="21" t="s">
        <v>122</v>
      </c>
      <c r="D27" s="4" t="s">
        <v>48</v>
      </c>
      <c r="E27" s="22">
        <v>864811036956527</v>
      </c>
      <c r="F27" s="4"/>
      <c r="G27" s="4" t="s">
        <v>45</v>
      </c>
      <c r="H27" s="4"/>
      <c r="I27" s="4" t="s">
        <v>103</v>
      </c>
      <c r="J27" s="4"/>
      <c r="K27" s="4" t="s">
        <v>65</v>
      </c>
      <c r="L27" s="4" t="s">
        <v>60</v>
      </c>
      <c r="M27" s="4" t="s">
        <v>88</v>
      </c>
      <c r="N27" s="4"/>
      <c r="O27" s="4" t="s">
        <v>68</v>
      </c>
      <c r="P27" s="4" t="s">
        <v>69</v>
      </c>
      <c r="Q27" s="32" t="s">
        <v>27</v>
      </c>
      <c r="R27" s="4" t="s">
        <v>33</v>
      </c>
      <c r="T27" s="43" t="s">
        <v>31</v>
      </c>
      <c r="U27" s="44">
        <f>COUNTIF(R6:R105,"LK")</f>
        <v>5</v>
      </c>
    </row>
    <row r="28" spans="1:21" ht="16.5" x14ac:dyDescent="0.25">
      <c r="A28" s="33">
        <v>23</v>
      </c>
      <c r="B28" s="21" t="s">
        <v>95</v>
      </c>
      <c r="C28" s="21" t="s">
        <v>122</v>
      </c>
      <c r="D28" s="4" t="s">
        <v>48</v>
      </c>
      <c r="E28" s="22">
        <v>864811037243008</v>
      </c>
      <c r="F28" s="4"/>
      <c r="G28" s="4" t="s">
        <v>45</v>
      </c>
      <c r="H28" s="16"/>
      <c r="I28" s="16" t="s">
        <v>107</v>
      </c>
      <c r="J28" s="16" t="s">
        <v>120</v>
      </c>
      <c r="K28" s="16" t="s">
        <v>50</v>
      </c>
      <c r="L28" s="16"/>
      <c r="M28" s="16" t="s">
        <v>121</v>
      </c>
      <c r="N28" s="16"/>
      <c r="O28" s="16" t="s">
        <v>68</v>
      </c>
      <c r="P28" s="4" t="s">
        <v>69</v>
      </c>
      <c r="Q28" s="32" t="s">
        <v>27</v>
      </c>
      <c r="R28" s="4" t="s">
        <v>33</v>
      </c>
      <c r="T28" s="43" t="s">
        <v>37</v>
      </c>
      <c r="U28" s="44">
        <f>COUNTIF(R6:R105,"MCH")</f>
        <v>0</v>
      </c>
    </row>
    <row r="29" spans="1:21" ht="16.5" x14ac:dyDescent="0.25">
      <c r="A29" s="33">
        <v>24</v>
      </c>
      <c r="B29" s="21" t="s">
        <v>95</v>
      </c>
      <c r="C29" s="21" t="s">
        <v>122</v>
      </c>
      <c r="D29" s="4" t="s">
        <v>48</v>
      </c>
      <c r="E29" s="22">
        <v>866192037824578</v>
      </c>
      <c r="F29" s="4"/>
      <c r="G29" s="4" t="s">
        <v>45</v>
      </c>
      <c r="H29" s="16"/>
      <c r="I29" s="16" t="s">
        <v>51</v>
      </c>
      <c r="J29" s="16" t="s">
        <v>84</v>
      </c>
      <c r="K29" s="16" t="s">
        <v>50</v>
      </c>
      <c r="L29" s="16" t="s">
        <v>50</v>
      </c>
      <c r="M29" s="16" t="s">
        <v>104</v>
      </c>
      <c r="N29" s="16"/>
      <c r="O29" s="16" t="s">
        <v>68</v>
      </c>
      <c r="P29" s="16" t="s">
        <v>69</v>
      </c>
      <c r="Q29" s="32" t="s">
        <v>25</v>
      </c>
      <c r="R29" s="4" t="s">
        <v>47</v>
      </c>
      <c r="T29" s="43" t="s">
        <v>38</v>
      </c>
      <c r="U29" s="44">
        <f>COUNTIF(R6:R105,"NCFW")</f>
        <v>57</v>
      </c>
    </row>
    <row r="30" spans="1:21" ht="16.5" x14ac:dyDescent="0.25">
      <c r="A30" s="33">
        <v>25</v>
      </c>
      <c r="B30" s="21" t="s">
        <v>95</v>
      </c>
      <c r="C30" s="21" t="s">
        <v>122</v>
      </c>
      <c r="D30" s="4" t="s">
        <v>48</v>
      </c>
      <c r="E30" s="22">
        <v>864811037195158</v>
      </c>
      <c r="F30" s="4"/>
      <c r="G30" s="4" t="s">
        <v>45</v>
      </c>
      <c r="H30" s="16"/>
      <c r="I30" s="16" t="s">
        <v>51</v>
      </c>
      <c r="J30" s="16"/>
      <c r="K30" s="16" t="s">
        <v>50</v>
      </c>
      <c r="L30" s="16" t="s">
        <v>50</v>
      </c>
      <c r="M30" s="16" t="s">
        <v>64</v>
      </c>
      <c r="N30" s="16"/>
      <c r="O30" s="16" t="s">
        <v>68</v>
      </c>
      <c r="P30" s="16" t="s">
        <v>69</v>
      </c>
      <c r="Q30" s="32" t="s">
        <v>27</v>
      </c>
      <c r="R30" s="4" t="s">
        <v>33</v>
      </c>
      <c r="T30" s="43" t="s">
        <v>39</v>
      </c>
      <c r="U30" s="44">
        <f>COUNTIF(R6:R105,"KL")</f>
        <v>5</v>
      </c>
    </row>
    <row r="31" spans="1:21" ht="16.5" x14ac:dyDescent="0.25">
      <c r="A31" s="33">
        <v>26</v>
      </c>
      <c r="B31" s="21" t="s">
        <v>95</v>
      </c>
      <c r="C31" s="21" t="s">
        <v>122</v>
      </c>
      <c r="D31" s="4" t="s">
        <v>48</v>
      </c>
      <c r="E31" s="22">
        <v>864811036927197</v>
      </c>
      <c r="F31" s="4" t="s">
        <v>94</v>
      </c>
      <c r="G31" s="4" t="s">
        <v>45</v>
      </c>
      <c r="H31" s="16"/>
      <c r="I31" s="16" t="s">
        <v>105</v>
      </c>
      <c r="J31" s="16" t="s">
        <v>106</v>
      </c>
      <c r="K31" s="16" t="s">
        <v>60</v>
      </c>
      <c r="L31" s="16"/>
      <c r="M31" s="16" t="s">
        <v>119</v>
      </c>
      <c r="N31" s="16"/>
      <c r="O31" s="16" t="s">
        <v>68</v>
      </c>
      <c r="P31" s="16" t="s">
        <v>69</v>
      </c>
      <c r="Q31" s="32" t="s">
        <v>27</v>
      </c>
      <c r="R31" s="4" t="s">
        <v>33</v>
      </c>
    </row>
    <row r="32" spans="1:21" ht="16.5" x14ac:dyDescent="0.25">
      <c r="A32" s="33">
        <v>27</v>
      </c>
      <c r="B32" s="21" t="s">
        <v>108</v>
      </c>
      <c r="C32" s="21" t="s">
        <v>128</v>
      </c>
      <c r="D32" s="16" t="s">
        <v>48</v>
      </c>
      <c r="E32" s="35">
        <v>866050031760141</v>
      </c>
      <c r="F32" s="16"/>
      <c r="G32" s="16" t="s">
        <v>45</v>
      </c>
      <c r="H32" s="16"/>
      <c r="I32" s="26" t="s">
        <v>55</v>
      </c>
      <c r="J32" s="26" t="s">
        <v>109</v>
      </c>
      <c r="K32" s="26" t="s">
        <v>50</v>
      </c>
      <c r="L32" s="16"/>
      <c r="M32" s="16"/>
      <c r="N32" s="16"/>
      <c r="O32" s="16" t="s">
        <v>68</v>
      </c>
      <c r="P32" s="16" t="s">
        <v>81</v>
      </c>
      <c r="Q32" s="17" t="s">
        <v>27</v>
      </c>
      <c r="R32" s="17" t="s">
        <v>34</v>
      </c>
    </row>
    <row r="33" spans="1:18" ht="16.5" x14ac:dyDescent="0.25">
      <c r="A33" s="33">
        <v>28</v>
      </c>
      <c r="B33" s="21" t="s">
        <v>108</v>
      </c>
      <c r="C33" s="21" t="s">
        <v>128</v>
      </c>
      <c r="D33" s="16" t="s">
        <v>48</v>
      </c>
      <c r="E33" s="35">
        <v>868345035631464</v>
      </c>
      <c r="F33" s="16"/>
      <c r="G33" s="16" t="s">
        <v>45</v>
      </c>
      <c r="H33" s="17"/>
      <c r="I33" s="26" t="s">
        <v>55</v>
      </c>
      <c r="J33" s="26" t="s">
        <v>110</v>
      </c>
      <c r="K33" s="26" t="s">
        <v>50</v>
      </c>
      <c r="L33" s="16"/>
      <c r="M33" s="16" t="s">
        <v>111</v>
      </c>
      <c r="N33" s="16"/>
      <c r="O33" s="16" t="s">
        <v>68</v>
      </c>
      <c r="P33" s="16" t="s">
        <v>81</v>
      </c>
      <c r="Q33" s="17" t="s">
        <v>25</v>
      </c>
      <c r="R33" s="17" t="s">
        <v>40</v>
      </c>
    </row>
    <row r="34" spans="1:18" ht="16.5" x14ac:dyDescent="0.25">
      <c r="A34" s="33">
        <v>29</v>
      </c>
      <c r="B34" s="21" t="s">
        <v>108</v>
      </c>
      <c r="C34" s="21" t="s">
        <v>128</v>
      </c>
      <c r="D34" s="16" t="s">
        <v>48</v>
      </c>
      <c r="E34" s="35">
        <v>866050031811266</v>
      </c>
      <c r="F34" s="16"/>
      <c r="G34" s="16" t="s">
        <v>45</v>
      </c>
      <c r="H34" s="25"/>
      <c r="I34" s="26" t="s">
        <v>55</v>
      </c>
      <c r="J34" s="26" t="s">
        <v>109</v>
      </c>
      <c r="K34" s="26" t="s">
        <v>50</v>
      </c>
      <c r="L34" s="16"/>
      <c r="M34" s="16"/>
      <c r="N34" s="16"/>
      <c r="O34" s="16" t="s">
        <v>68</v>
      </c>
      <c r="P34" s="16" t="s">
        <v>81</v>
      </c>
      <c r="Q34" s="17" t="s">
        <v>27</v>
      </c>
      <c r="R34" s="17" t="s">
        <v>34</v>
      </c>
    </row>
    <row r="35" spans="1:18" ht="16.5" x14ac:dyDescent="0.25">
      <c r="A35" s="33">
        <v>30</v>
      </c>
      <c r="B35" s="56" t="s">
        <v>108</v>
      </c>
      <c r="C35" s="21" t="s">
        <v>128</v>
      </c>
      <c r="D35" s="26" t="s">
        <v>48</v>
      </c>
      <c r="E35" s="61">
        <v>864811036943772</v>
      </c>
      <c r="F35" s="26"/>
      <c r="G35" s="26" t="s">
        <v>45</v>
      </c>
      <c r="H35" s="57"/>
      <c r="I35" s="58" t="s">
        <v>112</v>
      </c>
      <c r="J35" s="26" t="s">
        <v>106</v>
      </c>
      <c r="K35" s="26" t="s">
        <v>65</v>
      </c>
      <c r="L35" s="26" t="s">
        <v>60</v>
      </c>
      <c r="M35" s="26" t="s">
        <v>113</v>
      </c>
      <c r="N35" s="26"/>
      <c r="O35" s="26" t="s">
        <v>68</v>
      </c>
      <c r="P35" s="26" t="s">
        <v>81</v>
      </c>
      <c r="Q35" s="62" t="s">
        <v>27</v>
      </c>
      <c r="R35" s="62" t="s">
        <v>47</v>
      </c>
    </row>
    <row r="36" spans="1:18" ht="16.5" x14ac:dyDescent="0.25">
      <c r="A36" s="33">
        <v>31</v>
      </c>
      <c r="B36" s="21" t="s">
        <v>108</v>
      </c>
      <c r="C36" s="21" t="s">
        <v>128</v>
      </c>
      <c r="D36" s="16" t="s">
        <v>48</v>
      </c>
      <c r="E36" s="35">
        <v>86835035586841</v>
      </c>
      <c r="F36" s="16"/>
      <c r="G36" s="16" t="s">
        <v>45</v>
      </c>
      <c r="H36" s="25"/>
      <c r="I36" s="26" t="s">
        <v>55</v>
      </c>
      <c r="J36" s="26" t="s">
        <v>109</v>
      </c>
      <c r="K36" s="26" t="s">
        <v>50</v>
      </c>
      <c r="L36" s="16"/>
      <c r="M36" s="16"/>
      <c r="N36" s="16"/>
      <c r="O36" s="16" t="s">
        <v>68</v>
      </c>
      <c r="P36" s="16" t="s">
        <v>81</v>
      </c>
      <c r="Q36" s="17" t="s">
        <v>27</v>
      </c>
      <c r="R36" s="17" t="s">
        <v>34</v>
      </c>
    </row>
    <row r="37" spans="1:18" ht="16.5" x14ac:dyDescent="0.25">
      <c r="A37" s="33">
        <v>32</v>
      </c>
      <c r="B37" s="21" t="s">
        <v>108</v>
      </c>
      <c r="C37" s="21" t="s">
        <v>128</v>
      </c>
      <c r="D37" s="16" t="s">
        <v>48</v>
      </c>
      <c r="E37" s="35">
        <v>868345035631498</v>
      </c>
      <c r="F37" s="16"/>
      <c r="G37" s="16" t="s">
        <v>45</v>
      </c>
      <c r="H37" s="16"/>
      <c r="I37" s="26" t="s">
        <v>55</v>
      </c>
      <c r="J37" s="26" t="s">
        <v>106</v>
      </c>
      <c r="K37" s="26" t="s">
        <v>50</v>
      </c>
      <c r="L37" s="16"/>
      <c r="M37" s="16" t="s">
        <v>114</v>
      </c>
      <c r="N37" s="16"/>
      <c r="O37" s="16" t="s">
        <v>68</v>
      </c>
      <c r="P37" s="16" t="s">
        <v>81</v>
      </c>
      <c r="Q37" s="17" t="s">
        <v>25</v>
      </c>
      <c r="R37" s="17" t="s">
        <v>47</v>
      </c>
    </row>
    <row r="38" spans="1:18" ht="16.5" x14ac:dyDescent="0.25">
      <c r="A38" s="33">
        <v>33</v>
      </c>
      <c r="B38" s="21" t="s">
        <v>108</v>
      </c>
      <c r="C38" s="21" t="s">
        <v>128</v>
      </c>
      <c r="D38" s="16" t="s">
        <v>48</v>
      </c>
      <c r="E38" s="35">
        <v>866192037847819</v>
      </c>
      <c r="F38" s="16"/>
      <c r="G38" s="16" t="s">
        <v>45</v>
      </c>
      <c r="H38" s="16" t="s">
        <v>127</v>
      </c>
      <c r="I38" s="16" t="s">
        <v>91</v>
      </c>
      <c r="J38" s="26" t="s">
        <v>109</v>
      </c>
      <c r="K38" s="16" t="s">
        <v>50</v>
      </c>
      <c r="L38" s="26"/>
      <c r="M38" s="16"/>
      <c r="N38" s="16"/>
      <c r="O38" s="16" t="s">
        <v>68</v>
      </c>
      <c r="P38" s="16" t="s">
        <v>81</v>
      </c>
      <c r="Q38" s="17" t="s">
        <v>27</v>
      </c>
      <c r="R38" s="16" t="s">
        <v>34</v>
      </c>
    </row>
    <row r="39" spans="1:18" ht="16.5" x14ac:dyDescent="0.25">
      <c r="A39" s="33">
        <v>34</v>
      </c>
      <c r="B39" s="21" t="s">
        <v>108</v>
      </c>
      <c r="C39" s="21" t="s">
        <v>128</v>
      </c>
      <c r="D39" s="16" t="s">
        <v>48</v>
      </c>
      <c r="E39" s="35">
        <v>868345035628916</v>
      </c>
      <c r="F39" s="16"/>
      <c r="G39" s="16" t="s">
        <v>45</v>
      </c>
      <c r="H39" s="26"/>
      <c r="I39" s="26" t="s">
        <v>55</v>
      </c>
      <c r="J39" s="26" t="s">
        <v>109</v>
      </c>
      <c r="K39" s="26" t="s">
        <v>50</v>
      </c>
      <c r="L39" s="26"/>
      <c r="M39" s="16"/>
      <c r="N39" s="26"/>
      <c r="O39" s="16" t="s">
        <v>68</v>
      </c>
      <c r="P39" s="16" t="s">
        <v>81</v>
      </c>
      <c r="Q39" s="17" t="s">
        <v>27</v>
      </c>
      <c r="R39" s="16" t="s">
        <v>34</v>
      </c>
    </row>
    <row r="40" spans="1:18" ht="16.5" x14ac:dyDescent="0.25">
      <c r="A40" s="33">
        <v>35</v>
      </c>
      <c r="B40" s="21" t="s">
        <v>123</v>
      </c>
      <c r="C40" s="21" t="s">
        <v>129</v>
      </c>
      <c r="D40" s="4" t="s">
        <v>48</v>
      </c>
      <c r="E40" s="22">
        <v>863586032812418</v>
      </c>
      <c r="F40" s="4"/>
      <c r="G40" s="4" t="s">
        <v>45</v>
      </c>
      <c r="H40" s="16"/>
      <c r="I40" s="16" t="s">
        <v>51</v>
      </c>
      <c r="J40" s="16" t="s">
        <v>58</v>
      </c>
      <c r="K40" s="16"/>
      <c r="L40" s="16" t="s">
        <v>50</v>
      </c>
      <c r="M40" s="16" t="s">
        <v>61</v>
      </c>
      <c r="N40" s="16"/>
      <c r="O40" s="16" t="s">
        <v>68</v>
      </c>
      <c r="P40" s="16" t="s">
        <v>69</v>
      </c>
      <c r="Q40" s="32" t="s">
        <v>25</v>
      </c>
      <c r="R40" s="4" t="s">
        <v>41</v>
      </c>
    </row>
    <row r="41" spans="1:18" ht="16.5" x14ac:dyDescent="0.25">
      <c r="A41" s="33">
        <v>36</v>
      </c>
      <c r="B41" s="21" t="s">
        <v>123</v>
      </c>
      <c r="C41" s="21" t="s">
        <v>129</v>
      </c>
      <c r="D41" s="4" t="s">
        <v>48</v>
      </c>
      <c r="E41" s="22">
        <v>866050031761206</v>
      </c>
      <c r="F41" s="4"/>
      <c r="G41" s="4" t="s">
        <v>45</v>
      </c>
      <c r="H41" s="16"/>
      <c r="I41" s="16" t="s">
        <v>51</v>
      </c>
      <c r="J41" s="16"/>
      <c r="K41" s="16" t="s">
        <v>50</v>
      </c>
      <c r="L41" s="16"/>
      <c r="M41" s="16" t="s">
        <v>64</v>
      </c>
      <c r="N41" s="16"/>
      <c r="O41" s="16" t="s">
        <v>68</v>
      </c>
      <c r="P41" s="16" t="s">
        <v>69</v>
      </c>
      <c r="Q41" s="32" t="s">
        <v>27</v>
      </c>
      <c r="R41" s="4" t="s">
        <v>33</v>
      </c>
    </row>
    <row r="42" spans="1:18" ht="16.5" x14ac:dyDescent="0.25">
      <c r="A42" s="33">
        <v>37</v>
      </c>
      <c r="B42" s="21" t="s">
        <v>123</v>
      </c>
      <c r="C42" s="21" t="s">
        <v>129</v>
      </c>
      <c r="D42" s="4" t="s">
        <v>48</v>
      </c>
      <c r="E42" s="22">
        <v>863586032854261</v>
      </c>
      <c r="F42" s="4"/>
      <c r="G42" s="4" t="s">
        <v>45</v>
      </c>
      <c r="H42" s="16"/>
      <c r="I42" s="16" t="s">
        <v>51</v>
      </c>
      <c r="J42" s="16"/>
      <c r="K42" s="16" t="s">
        <v>50</v>
      </c>
      <c r="L42" s="16"/>
      <c r="M42" s="16" t="s">
        <v>64</v>
      </c>
      <c r="N42" s="16"/>
      <c r="O42" s="16" t="s">
        <v>68</v>
      </c>
      <c r="P42" s="16" t="s">
        <v>69</v>
      </c>
      <c r="Q42" s="32" t="s">
        <v>27</v>
      </c>
      <c r="R42" s="4" t="s">
        <v>33</v>
      </c>
    </row>
    <row r="43" spans="1:18" ht="16.5" x14ac:dyDescent="0.25">
      <c r="A43" s="33">
        <v>38</v>
      </c>
      <c r="B43" s="21" t="s">
        <v>123</v>
      </c>
      <c r="C43" s="21" t="s">
        <v>129</v>
      </c>
      <c r="D43" s="4" t="s">
        <v>48</v>
      </c>
      <c r="E43" s="22">
        <v>866192037787627</v>
      </c>
      <c r="F43" s="4"/>
      <c r="G43" s="4" t="s">
        <v>45</v>
      </c>
      <c r="H43" s="16"/>
      <c r="I43" s="16" t="s">
        <v>51</v>
      </c>
      <c r="J43" s="16"/>
      <c r="K43" s="16" t="s">
        <v>65</v>
      </c>
      <c r="L43" s="16" t="s">
        <v>50</v>
      </c>
      <c r="M43" s="16" t="s">
        <v>88</v>
      </c>
      <c r="N43" s="16"/>
      <c r="O43" s="16" t="s">
        <v>68</v>
      </c>
      <c r="P43" s="16" t="s">
        <v>69</v>
      </c>
      <c r="Q43" s="32" t="s">
        <v>27</v>
      </c>
      <c r="R43" s="4" t="s">
        <v>33</v>
      </c>
    </row>
    <row r="44" spans="1:18" ht="16.5" x14ac:dyDescent="0.25">
      <c r="A44" s="33">
        <v>39</v>
      </c>
      <c r="B44" s="21" t="s">
        <v>123</v>
      </c>
      <c r="C44" s="21" t="s">
        <v>129</v>
      </c>
      <c r="D44" s="4" t="s">
        <v>48</v>
      </c>
      <c r="E44" s="22">
        <v>863586032909800</v>
      </c>
      <c r="F44" s="4"/>
      <c r="G44" s="4" t="s">
        <v>45</v>
      </c>
      <c r="H44" s="16"/>
      <c r="I44" s="16" t="s">
        <v>51</v>
      </c>
      <c r="J44" s="16"/>
      <c r="K44" s="16" t="s">
        <v>50</v>
      </c>
      <c r="L44" s="16"/>
      <c r="M44" s="16" t="s">
        <v>64</v>
      </c>
      <c r="N44" s="16"/>
      <c r="O44" s="16" t="s">
        <v>68</v>
      </c>
      <c r="P44" s="16" t="s">
        <v>69</v>
      </c>
      <c r="Q44" s="32" t="s">
        <v>27</v>
      </c>
      <c r="R44" s="4" t="s">
        <v>33</v>
      </c>
    </row>
    <row r="45" spans="1:18" ht="16.5" x14ac:dyDescent="0.25">
      <c r="A45" s="33">
        <v>40</v>
      </c>
      <c r="B45" s="21" t="s">
        <v>123</v>
      </c>
      <c r="C45" s="21" t="s">
        <v>129</v>
      </c>
      <c r="D45" s="4" t="s">
        <v>48</v>
      </c>
      <c r="E45" s="22">
        <v>866192037780523</v>
      </c>
      <c r="F45" s="4"/>
      <c r="G45" s="4" t="s">
        <v>45</v>
      </c>
      <c r="H45" s="16"/>
      <c r="I45" s="16" t="s">
        <v>126</v>
      </c>
      <c r="J45" s="16"/>
      <c r="K45" s="16" t="s">
        <v>54</v>
      </c>
      <c r="L45" s="16" t="s">
        <v>133</v>
      </c>
      <c r="M45" s="16" t="s">
        <v>88</v>
      </c>
      <c r="N45" s="16"/>
      <c r="O45" s="16" t="s">
        <v>68</v>
      </c>
      <c r="P45" s="16" t="s">
        <v>69</v>
      </c>
      <c r="Q45" s="32" t="s">
        <v>27</v>
      </c>
      <c r="R45" s="4" t="s">
        <v>33</v>
      </c>
    </row>
    <row r="46" spans="1:18" ht="16.5" x14ac:dyDescent="0.25">
      <c r="A46" s="33">
        <v>41</v>
      </c>
      <c r="B46" s="21" t="s">
        <v>130</v>
      </c>
      <c r="C46" s="21" t="s">
        <v>140</v>
      </c>
      <c r="D46" s="4" t="s">
        <v>48</v>
      </c>
      <c r="E46" s="22">
        <v>868345035590546</v>
      </c>
      <c r="F46" s="4"/>
      <c r="G46" s="4" t="s">
        <v>45</v>
      </c>
      <c r="H46" s="16"/>
      <c r="I46" s="16" t="s">
        <v>55</v>
      </c>
      <c r="J46" s="16"/>
      <c r="K46" s="16" t="s">
        <v>50</v>
      </c>
      <c r="L46" s="16" t="s">
        <v>133</v>
      </c>
      <c r="M46" s="16" t="s">
        <v>88</v>
      </c>
      <c r="N46" s="16"/>
      <c r="O46" s="16" t="s">
        <v>68</v>
      </c>
      <c r="P46" s="16" t="s">
        <v>69</v>
      </c>
      <c r="Q46" s="32" t="s">
        <v>27</v>
      </c>
      <c r="R46" s="51" t="s">
        <v>33</v>
      </c>
    </row>
    <row r="47" spans="1:18" ht="16.5" x14ac:dyDescent="0.25">
      <c r="A47" s="33">
        <v>42</v>
      </c>
      <c r="B47" s="21" t="s">
        <v>130</v>
      </c>
      <c r="C47" s="21" t="s">
        <v>140</v>
      </c>
      <c r="D47" s="4" t="s">
        <v>48</v>
      </c>
      <c r="E47" s="22">
        <v>868345035630037</v>
      </c>
      <c r="F47" s="4"/>
      <c r="G47" s="4" t="s">
        <v>45</v>
      </c>
      <c r="H47" s="16"/>
      <c r="I47" s="16" t="s">
        <v>55</v>
      </c>
      <c r="J47" s="16"/>
      <c r="K47" s="16" t="s">
        <v>50</v>
      </c>
      <c r="L47" s="16" t="s">
        <v>133</v>
      </c>
      <c r="M47" s="16" t="s">
        <v>88</v>
      </c>
      <c r="N47" s="16"/>
      <c r="O47" s="16" t="s">
        <v>68</v>
      </c>
      <c r="P47" s="16" t="s">
        <v>69</v>
      </c>
      <c r="Q47" s="32" t="s">
        <v>27</v>
      </c>
      <c r="R47" s="51" t="s">
        <v>33</v>
      </c>
    </row>
    <row r="48" spans="1:18" ht="16.5" x14ac:dyDescent="0.25">
      <c r="A48" s="33">
        <v>43</v>
      </c>
      <c r="B48" s="21" t="s">
        <v>130</v>
      </c>
      <c r="C48" s="21" t="s">
        <v>140</v>
      </c>
      <c r="D48" s="4" t="s">
        <v>48</v>
      </c>
      <c r="E48" s="22">
        <v>866192037819164</v>
      </c>
      <c r="F48" s="4"/>
      <c r="G48" s="4" t="s">
        <v>45</v>
      </c>
      <c r="H48" s="16"/>
      <c r="I48" s="16" t="s">
        <v>91</v>
      </c>
      <c r="J48" s="16"/>
      <c r="K48" s="16" t="s">
        <v>131</v>
      </c>
      <c r="L48" s="26" t="s">
        <v>132</v>
      </c>
      <c r="M48" s="16" t="s">
        <v>88</v>
      </c>
      <c r="N48" s="16"/>
      <c r="O48" s="16" t="s">
        <v>68</v>
      </c>
      <c r="P48" s="16" t="s">
        <v>69</v>
      </c>
      <c r="Q48" s="32" t="s">
        <v>27</v>
      </c>
      <c r="R48" s="51" t="s">
        <v>33</v>
      </c>
    </row>
    <row r="49" spans="1:18" ht="16.5" x14ac:dyDescent="0.25">
      <c r="A49" s="33">
        <v>44</v>
      </c>
      <c r="B49" s="21" t="s">
        <v>130</v>
      </c>
      <c r="C49" s="21" t="s">
        <v>140</v>
      </c>
      <c r="D49" s="4" t="s">
        <v>48</v>
      </c>
      <c r="E49" s="22">
        <v>868345035628916</v>
      </c>
      <c r="F49" s="4"/>
      <c r="G49" s="4" t="s">
        <v>45</v>
      </c>
      <c r="H49" s="16"/>
      <c r="I49" s="16" t="s">
        <v>55</v>
      </c>
      <c r="J49" s="16"/>
      <c r="K49" s="16" t="s">
        <v>50</v>
      </c>
      <c r="L49" s="16" t="s">
        <v>133</v>
      </c>
      <c r="M49" s="16" t="s">
        <v>88</v>
      </c>
      <c r="N49" s="16"/>
      <c r="O49" s="16" t="s">
        <v>68</v>
      </c>
      <c r="P49" s="16" t="s">
        <v>69</v>
      </c>
      <c r="Q49" s="32" t="s">
        <v>27</v>
      </c>
      <c r="R49" s="51" t="s">
        <v>33</v>
      </c>
    </row>
    <row r="50" spans="1:18" ht="16.5" x14ac:dyDescent="0.25">
      <c r="A50" s="33">
        <v>45</v>
      </c>
      <c r="B50" s="21" t="s">
        <v>130</v>
      </c>
      <c r="C50" s="21">
        <v>43377</v>
      </c>
      <c r="D50" s="4" t="s">
        <v>48</v>
      </c>
      <c r="E50" s="22">
        <v>866192037847819</v>
      </c>
      <c r="F50" s="4"/>
      <c r="G50" s="4" t="s">
        <v>45</v>
      </c>
      <c r="H50" s="16"/>
      <c r="I50" s="16" t="s">
        <v>91</v>
      </c>
      <c r="J50" s="16"/>
      <c r="K50" s="16" t="s">
        <v>50</v>
      </c>
      <c r="L50" s="16" t="s">
        <v>133</v>
      </c>
      <c r="M50" s="16" t="s">
        <v>88</v>
      </c>
      <c r="N50" s="16"/>
      <c r="O50" s="16" t="s">
        <v>68</v>
      </c>
      <c r="P50" s="16" t="s">
        <v>69</v>
      </c>
      <c r="Q50" s="32" t="s">
        <v>27</v>
      </c>
      <c r="R50" s="51" t="s">
        <v>33</v>
      </c>
    </row>
    <row r="51" spans="1:18" ht="16.5" x14ac:dyDescent="0.25">
      <c r="A51" s="33">
        <v>46</v>
      </c>
      <c r="B51" s="21" t="s">
        <v>130</v>
      </c>
      <c r="C51" s="21">
        <v>43377</v>
      </c>
      <c r="D51" s="4" t="s">
        <v>48</v>
      </c>
      <c r="E51" s="22">
        <v>866050031762048</v>
      </c>
      <c r="F51" s="4"/>
      <c r="G51" s="4" t="s">
        <v>45</v>
      </c>
      <c r="H51" s="16"/>
      <c r="I51" s="16" t="s">
        <v>91</v>
      </c>
      <c r="J51" s="16"/>
      <c r="K51" s="16" t="s">
        <v>133</v>
      </c>
      <c r="L51" s="16"/>
      <c r="M51" s="16" t="s">
        <v>88</v>
      </c>
      <c r="N51" s="16"/>
      <c r="O51" s="16" t="s">
        <v>68</v>
      </c>
      <c r="P51" s="16" t="s">
        <v>69</v>
      </c>
      <c r="Q51" s="32" t="s">
        <v>27</v>
      </c>
      <c r="R51" s="51" t="s">
        <v>33</v>
      </c>
    </row>
    <row r="52" spans="1:18" ht="16.5" x14ac:dyDescent="0.25">
      <c r="A52" s="33">
        <v>47</v>
      </c>
      <c r="B52" s="21" t="s">
        <v>130</v>
      </c>
      <c r="C52" s="21">
        <v>43377</v>
      </c>
      <c r="D52" s="4" t="s">
        <v>48</v>
      </c>
      <c r="E52" s="22">
        <v>866192037821988</v>
      </c>
      <c r="F52" s="4"/>
      <c r="G52" s="4" t="s">
        <v>45</v>
      </c>
      <c r="H52" s="16"/>
      <c r="I52" s="16" t="s">
        <v>91</v>
      </c>
      <c r="J52" s="16"/>
      <c r="K52" s="16" t="s">
        <v>50</v>
      </c>
      <c r="L52" s="16" t="s">
        <v>133</v>
      </c>
      <c r="M52" s="16" t="s">
        <v>88</v>
      </c>
      <c r="N52" s="16"/>
      <c r="O52" s="16" t="s">
        <v>68</v>
      </c>
      <c r="P52" s="16" t="s">
        <v>69</v>
      </c>
      <c r="Q52" s="32" t="s">
        <v>27</v>
      </c>
      <c r="R52" s="51" t="s">
        <v>33</v>
      </c>
    </row>
    <row r="53" spans="1:18" ht="16.5" x14ac:dyDescent="0.25">
      <c r="A53" s="33">
        <v>48</v>
      </c>
      <c r="B53" s="21" t="s">
        <v>130</v>
      </c>
      <c r="C53" s="21" t="s">
        <v>140</v>
      </c>
      <c r="D53" s="4" t="s">
        <v>48</v>
      </c>
      <c r="E53" s="22">
        <v>866050031811266</v>
      </c>
      <c r="F53" s="4"/>
      <c r="G53" s="4" t="s">
        <v>45</v>
      </c>
      <c r="H53" s="16"/>
      <c r="I53" s="16" t="s">
        <v>55</v>
      </c>
      <c r="J53" s="16"/>
      <c r="K53" s="16" t="s">
        <v>50</v>
      </c>
      <c r="L53" s="16" t="s">
        <v>133</v>
      </c>
      <c r="M53" s="16" t="s">
        <v>88</v>
      </c>
      <c r="N53" s="16"/>
      <c r="O53" s="16" t="s">
        <v>68</v>
      </c>
      <c r="P53" s="16" t="s">
        <v>69</v>
      </c>
      <c r="Q53" s="32" t="s">
        <v>27</v>
      </c>
      <c r="R53" s="51" t="s">
        <v>33</v>
      </c>
    </row>
    <row r="54" spans="1:18" ht="16.5" x14ac:dyDescent="0.25">
      <c r="A54" s="33">
        <v>49</v>
      </c>
      <c r="B54" s="21" t="s">
        <v>130</v>
      </c>
      <c r="C54" s="21" t="s">
        <v>140</v>
      </c>
      <c r="D54" s="4" t="s">
        <v>48</v>
      </c>
      <c r="E54" s="22">
        <v>868345035631464</v>
      </c>
      <c r="F54" s="4"/>
      <c r="G54" s="4" t="s">
        <v>45</v>
      </c>
      <c r="H54" s="16"/>
      <c r="I54" s="16" t="s">
        <v>55</v>
      </c>
      <c r="J54" s="16" t="s">
        <v>84</v>
      </c>
      <c r="K54" s="16" t="s">
        <v>50</v>
      </c>
      <c r="L54" s="16" t="s">
        <v>133</v>
      </c>
      <c r="M54" s="16" t="s">
        <v>134</v>
      </c>
      <c r="N54" s="16"/>
      <c r="O54" s="16" t="s">
        <v>68</v>
      </c>
      <c r="P54" s="16" t="s">
        <v>69</v>
      </c>
      <c r="Q54" s="32" t="s">
        <v>27</v>
      </c>
      <c r="R54" s="51" t="s">
        <v>33</v>
      </c>
    </row>
    <row r="55" spans="1:18" ht="16.5" x14ac:dyDescent="0.25">
      <c r="A55" s="33">
        <v>50</v>
      </c>
      <c r="B55" s="21" t="s">
        <v>130</v>
      </c>
      <c r="C55" s="21" t="s">
        <v>140</v>
      </c>
      <c r="D55" s="4" t="s">
        <v>48</v>
      </c>
      <c r="E55" s="22">
        <v>868345031037484</v>
      </c>
      <c r="F55" s="4"/>
      <c r="G55" s="4" t="s">
        <v>45</v>
      </c>
      <c r="H55" s="16"/>
      <c r="I55" s="16" t="s">
        <v>55</v>
      </c>
      <c r="J55" s="16"/>
      <c r="K55" s="16" t="s">
        <v>50</v>
      </c>
      <c r="L55" s="16" t="s">
        <v>133</v>
      </c>
      <c r="M55" s="16" t="s">
        <v>88</v>
      </c>
      <c r="N55" s="16"/>
      <c r="O55" s="16" t="s">
        <v>68</v>
      </c>
      <c r="P55" s="16" t="s">
        <v>69</v>
      </c>
      <c r="Q55" s="32" t="s">
        <v>27</v>
      </c>
      <c r="R55" s="51" t="s">
        <v>33</v>
      </c>
    </row>
    <row r="56" spans="1:18" ht="16.5" x14ac:dyDescent="0.25">
      <c r="A56" s="33">
        <v>51</v>
      </c>
      <c r="B56" s="21" t="s">
        <v>130</v>
      </c>
      <c r="C56" s="21" t="s">
        <v>140</v>
      </c>
      <c r="D56" s="4" t="s">
        <v>48</v>
      </c>
      <c r="E56" s="22">
        <v>868345035586833</v>
      </c>
      <c r="F56" s="4"/>
      <c r="G56" s="4" t="s">
        <v>45</v>
      </c>
      <c r="H56" s="16"/>
      <c r="I56" s="16" t="s">
        <v>55</v>
      </c>
      <c r="J56" s="16"/>
      <c r="K56" s="16" t="s">
        <v>50</v>
      </c>
      <c r="L56" s="16" t="s">
        <v>133</v>
      </c>
      <c r="M56" s="16" t="s">
        <v>88</v>
      </c>
      <c r="N56" s="16"/>
      <c r="O56" s="16" t="s">
        <v>68</v>
      </c>
      <c r="P56" s="16" t="s">
        <v>69</v>
      </c>
      <c r="Q56" s="32" t="s">
        <v>27</v>
      </c>
      <c r="R56" s="51" t="s">
        <v>33</v>
      </c>
    </row>
    <row r="57" spans="1:18" ht="16.5" x14ac:dyDescent="0.25">
      <c r="A57" s="33">
        <v>52</v>
      </c>
      <c r="B57" s="21" t="s">
        <v>143</v>
      </c>
      <c r="C57" s="21">
        <v>43377</v>
      </c>
      <c r="D57" s="4" t="s">
        <v>48</v>
      </c>
      <c r="E57" s="22">
        <v>866192037789292</v>
      </c>
      <c r="F57" s="4" t="s">
        <v>141</v>
      </c>
      <c r="G57" s="4" t="s">
        <v>45</v>
      </c>
      <c r="H57" s="16"/>
      <c r="I57" s="16" t="s">
        <v>51</v>
      </c>
      <c r="J57" s="16"/>
      <c r="K57" s="16" t="s">
        <v>145</v>
      </c>
      <c r="L57" s="16"/>
      <c r="M57" s="16" t="s">
        <v>64</v>
      </c>
      <c r="N57" s="16"/>
      <c r="O57" s="16" t="s">
        <v>68</v>
      </c>
      <c r="P57" s="16" t="s">
        <v>69</v>
      </c>
      <c r="Q57" s="32" t="s">
        <v>27</v>
      </c>
      <c r="R57" s="51" t="s">
        <v>33</v>
      </c>
    </row>
    <row r="58" spans="1:18" s="59" customFormat="1" ht="16.5" x14ac:dyDescent="0.25">
      <c r="A58" s="16">
        <v>53</v>
      </c>
      <c r="B58" s="21" t="s">
        <v>143</v>
      </c>
      <c r="C58" s="21" t="s">
        <v>155</v>
      </c>
      <c r="D58" s="16" t="s">
        <v>48</v>
      </c>
      <c r="E58" s="35">
        <v>863586032812418</v>
      </c>
      <c r="F58" s="16"/>
      <c r="G58" s="16" t="s">
        <v>45</v>
      </c>
      <c r="H58" s="16"/>
      <c r="I58" s="16" t="s">
        <v>51</v>
      </c>
      <c r="J58" s="16"/>
      <c r="K58" s="16" t="s">
        <v>133</v>
      </c>
      <c r="L58" s="16"/>
      <c r="M58" s="16" t="s">
        <v>64</v>
      </c>
      <c r="N58" s="16"/>
      <c r="O58" s="16"/>
      <c r="P58" s="16"/>
      <c r="Q58" s="17"/>
      <c r="R58" s="93"/>
    </row>
    <row r="59" spans="1:18" ht="16.5" x14ac:dyDescent="0.25">
      <c r="A59" s="33">
        <v>54</v>
      </c>
      <c r="B59" s="21" t="s">
        <v>143</v>
      </c>
      <c r="C59" s="21">
        <v>43377</v>
      </c>
      <c r="D59" s="4" t="s">
        <v>48</v>
      </c>
      <c r="E59" s="22">
        <v>866050031761206</v>
      </c>
      <c r="F59" s="4"/>
      <c r="G59" s="4" t="s">
        <v>45</v>
      </c>
      <c r="H59" s="16"/>
      <c r="I59" s="16" t="s">
        <v>51</v>
      </c>
      <c r="J59" s="16"/>
      <c r="K59" s="16" t="s">
        <v>133</v>
      </c>
      <c r="L59" s="16"/>
      <c r="M59" s="16" t="s">
        <v>64</v>
      </c>
      <c r="N59" s="16"/>
      <c r="O59" s="16" t="s">
        <v>68</v>
      </c>
      <c r="P59" s="16" t="s">
        <v>69</v>
      </c>
      <c r="Q59" s="32" t="s">
        <v>27</v>
      </c>
      <c r="R59" s="51" t="s">
        <v>33</v>
      </c>
    </row>
    <row r="60" spans="1:18" ht="16.5" x14ac:dyDescent="0.25">
      <c r="A60" s="33">
        <v>55</v>
      </c>
      <c r="B60" s="21" t="s">
        <v>143</v>
      </c>
      <c r="C60" s="21">
        <v>43377</v>
      </c>
      <c r="D60" s="4" t="s">
        <v>48</v>
      </c>
      <c r="E60" s="22">
        <v>866192037749759</v>
      </c>
      <c r="F60" s="4"/>
      <c r="G60" s="4" t="s">
        <v>45</v>
      </c>
      <c r="H60" s="16"/>
      <c r="I60" s="16" t="s">
        <v>51</v>
      </c>
      <c r="J60" s="16"/>
      <c r="K60" s="16" t="s">
        <v>145</v>
      </c>
      <c r="L60" s="16"/>
      <c r="M60" s="16" t="s">
        <v>64</v>
      </c>
      <c r="N60" s="16"/>
      <c r="O60" s="16" t="s">
        <v>68</v>
      </c>
      <c r="P60" s="16" t="s">
        <v>69</v>
      </c>
      <c r="Q60" s="32" t="s">
        <v>27</v>
      </c>
      <c r="R60" s="51" t="s">
        <v>33</v>
      </c>
    </row>
    <row r="61" spans="1:18" ht="16.5" x14ac:dyDescent="0.25">
      <c r="A61" s="33">
        <v>56</v>
      </c>
      <c r="B61" s="21" t="s">
        <v>143</v>
      </c>
      <c r="C61" s="21">
        <v>43377</v>
      </c>
      <c r="D61" s="4" t="s">
        <v>48</v>
      </c>
      <c r="E61" s="22">
        <v>866192037756135</v>
      </c>
      <c r="F61" s="4"/>
      <c r="G61" s="4" t="s">
        <v>45</v>
      </c>
      <c r="H61" s="16"/>
      <c r="I61" s="16" t="s">
        <v>144</v>
      </c>
      <c r="J61" s="16"/>
      <c r="K61" s="16" t="s">
        <v>132</v>
      </c>
      <c r="L61" s="16"/>
      <c r="M61" s="16" t="s">
        <v>64</v>
      </c>
      <c r="N61" s="16"/>
      <c r="O61" s="16" t="s">
        <v>68</v>
      </c>
      <c r="P61" s="16" t="s">
        <v>69</v>
      </c>
      <c r="Q61" s="32" t="s">
        <v>27</v>
      </c>
      <c r="R61" s="51" t="s">
        <v>33</v>
      </c>
    </row>
    <row r="62" spans="1:18" ht="16.5" x14ac:dyDescent="0.25">
      <c r="A62" s="33">
        <v>57</v>
      </c>
      <c r="B62" s="21" t="s">
        <v>143</v>
      </c>
      <c r="C62" s="21">
        <v>43377</v>
      </c>
      <c r="D62" s="4" t="s">
        <v>48</v>
      </c>
      <c r="E62" s="22">
        <v>868345031031164</v>
      </c>
      <c r="F62" s="4"/>
      <c r="G62" s="4" t="s">
        <v>45</v>
      </c>
      <c r="H62" s="16"/>
      <c r="I62" s="16" t="s">
        <v>144</v>
      </c>
      <c r="J62" s="16"/>
      <c r="K62" s="16" t="s">
        <v>148</v>
      </c>
      <c r="L62" s="26" t="s">
        <v>132</v>
      </c>
      <c r="M62" s="16" t="s">
        <v>88</v>
      </c>
      <c r="N62" s="16"/>
      <c r="O62" s="16" t="s">
        <v>68</v>
      </c>
      <c r="P62" s="16" t="s">
        <v>69</v>
      </c>
      <c r="Q62" s="32" t="s">
        <v>27</v>
      </c>
      <c r="R62" s="51" t="s">
        <v>33</v>
      </c>
    </row>
    <row r="63" spans="1:18" ht="18.75" x14ac:dyDescent="0.25">
      <c r="A63" s="33">
        <v>58</v>
      </c>
      <c r="B63" s="21" t="s">
        <v>143</v>
      </c>
      <c r="C63" s="21" t="s">
        <v>153</v>
      </c>
      <c r="D63" s="4" t="s">
        <v>48</v>
      </c>
      <c r="E63" s="22">
        <v>866192037821038</v>
      </c>
      <c r="F63" s="4"/>
      <c r="G63" s="4" t="s">
        <v>45</v>
      </c>
      <c r="H63" s="16"/>
      <c r="I63" s="16" t="s">
        <v>51</v>
      </c>
      <c r="J63" s="16" t="s">
        <v>96</v>
      </c>
      <c r="K63" s="16" t="s">
        <v>65</v>
      </c>
      <c r="L63" s="26" t="s">
        <v>132</v>
      </c>
      <c r="M63" s="16" t="s">
        <v>99</v>
      </c>
      <c r="N63" s="16"/>
      <c r="O63" s="16" t="s">
        <v>68</v>
      </c>
      <c r="P63" s="16" t="s">
        <v>69</v>
      </c>
      <c r="Q63" s="32" t="s">
        <v>25</v>
      </c>
      <c r="R63" s="64" t="s">
        <v>41</v>
      </c>
    </row>
    <row r="64" spans="1:18" ht="16.5" x14ac:dyDescent="0.25">
      <c r="A64" s="33">
        <v>59</v>
      </c>
      <c r="B64" s="21" t="s">
        <v>143</v>
      </c>
      <c r="C64" s="21">
        <v>43377</v>
      </c>
      <c r="D64" s="4" t="s">
        <v>48</v>
      </c>
      <c r="E64" s="22">
        <v>866192037845755</v>
      </c>
      <c r="F64" s="4"/>
      <c r="G64" s="4" t="s">
        <v>45</v>
      </c>
      <c r="H64" s="16"/>
      <c r="I64" s="16" t="s">
        <v>63</v>
      </c>
      <c r="J64" s="16"/>
      <c r="K64" s="16" t="s">
        <v>133</v>
      </c>
      <c r="L64" s="16"/>
      <c r="M64" s="16" t="s">
        <v>64</v>
      </c>
      <c r="N64" s="16"/>
      <c r="O64" s="16" t="s">
        <v>68</v>
      </c>
      <c r="P64" s="16" t="s">
        <v>69</v>
      </c>
      <c r="Q64" s="32" t="s">
        <v>27</v>
      </c>
      <c r="R64" s="51" t="s">
        <v>33</v>
      </c>
    </row>
    <row r="65" spans="1:18" ht="16.5" x14ac:dyDescent="0.25">
      <c r="A65" s="33">
        <v>60</v>
      </c>
      <c r="B65" s="21" t="s">
        <v>143</v>
      </c>
      <c r="C65" s="21">
        <v>43377</v>
      </c>
      <c r="D65" s="4" t="s">
        <v>48</v>
      </c>
      <c r="E65" s="22">
        <v>866192037791777</v>
      </c>
      <c r="F65" s="4"/>
      <c r="G65" s="4" t="s">
        <v>45</v>
      </c>
      <c r="H65" s="16"/>
      <c r="I65" s="16" t="s">
        <v>63</v>
      </c>
      <c r="J65" s="16"/>
      <c r="K65" s="16" t="s">
        <v>133</v>
      </c>
      <c r="L65" s="16"/>
      <c r="M65" s="16" t="s">
        <v>64</v>
      </c>
      <c r="N65" s="16"/>
      <c r="O65" s="16" t="s">
        <v>68</v>
      </c>
      <c r="P65" s="16" t="s">
        <v>69</v>
      </c>
      <c r="Q65" s="32" t="s">
        <v>27</v>
      </c>
      <c r="R65" s="51" t="s">
        <v>33</v>
      </c>
    </row>
    <row r="66" spans="1:18" ht="16.5" x14ac:dyDescent="0.25">
      <c r="A66" s="33">
        <v>61</v>
      </c>
      <c r="B66" s="21" t="s">
        <v>143</v>
      </c>
      <c r="C66" s="21">
        <v>43377</v>
      </c>
      <c r="D66" s="4" t="s">
        <v>48</v>
      </c>
      <c r="E66" s="22">
        <v>868345035633551</v>
      </c>
      <c r="F66" s="4"/>
      <c r="G66" s="4" t="s">
        <v>45</v>
      </c>
      <c r="H66" s="16"/>
      <c r="I66" s="16" t="s">
        <v>51</v>
      </c>
      <c r="J66" s="16"/>
      <c r="K66" s="16" t="s">
        <v>50</v>
      </c>
      <c r="L66" s="16" t="s">
        <v>133</v>
      </c>
      <c r="M66" s="16" t="s">
        <v>88</v>
      </c>
      <c r="N66" s="16"/>
      <c r="O66" s="16" t="s">
        <v>68</v>
      </c>
      <c r="P66" s="16" t="s">
        <v>69</v>
      </c>
      <c r="Q66" s="32" t="s">
        <v>27</v>
      </c>
      <c r="R66" s="51" t="s">
        <v>33</v>
      </c>
    </row>
    <row r="67" spans="1:18" ht="18.75" x14ac:dyDescent="0.25">
      <c r="A67" s="33">
        <v>62</v>
      </c>
      <c r="B67" s="21" t="s">
        <v>143</v>
      </c>
      <c r="C67" s="21" t="s">
        <v>153</v>
      </c>
      <c r="D67" s="4" t="s">
        <v>48</v>
      </c>
      <c r="E67" s="22">
        <v>866192037846878</v>
      </c>
      <c r="F67" s="4" t="s">
        <v>141</v>
      </c>
      <c r="G67" s="4" t="s">
        <v>45</v>
      </c>
      <c r="H67" s="16"/>
      <c r="I67" s="16" t="s">
        <v>51</v>
      </c>
      <c r="J67" s="16" t="s">
        <v>96</v>
      </c>
      <c r="K67" s="16" t="s">
        <v>50</v>
      </c>
      <c r="L67" s="16" t="s">
        <v>133</v>
      </c>
      <c r="M67" s="16" t="s">
        <v>154</v>
      </c>
      <c r="N67" s="16"/>
      <c r="O67" s="16" t="s">
        <v>68</v>
      </c>
      <c r="P67" s="16" t="s">
        <v>69</v>
      </c>
      <c r="Q67" s="32" t="s">
        <v>25</v>
      </c>
      <c r="R67" s="64" t="s">
        <v>41</v>
      </c>
    </row>
    <row r="68" spans="1:18" ht="16.5" x14ac:dyDescent="0.25">
      <c r="A68" s="33">
        <v>63</v>
      </c>
      <c r="B68" s="21" t="s">
        <v>143</v>
      </c>
      <c r="C68" s="21">
        <v>43377</v>
      </c>
      <c r="D68" s="4" t="s">
        <v>48</v>
      </c>
      <c r="E68" s="22">
        <v>866192037790274</v>
      </c>
      <c r="F68" s="4"/>
      <c r="G68" s="4" t="s">
        <v>45</v>
      </c>
      <c r="H68" s="16"/>
      <c r="I68" s="16" t="s">
        <v>51</v>
      </c>
      <c r="J68" s="16"/>
      <c r="K68" s="16" t="s">
        <v>145</v>
      </c>
      <c r="L68" s="16"/>
      <c r="M68" s="16" t="s">
        <v>64</v>
      </c>
      <c r="N68" s="16"/>
      <c r="O68" s="16" t="s">
        <v>68</v>
      </c>
      <c r="P68" s="16" t="s">
        <v>69</v>
      </c>
      <c r="Q68" s="32" t="s">
        <v>27</v>
      </c>
      <c r="R68" s="51" t="s">
        <v>33</v>
      </c>
    </row>
    <row r="69" spans="1:18" ht="16.5" x14ac:dyDescent="0.25">
      <c r="A69" s="33">
        <v>64</v>
      </c>
      <c r="B69" s="21" t="s">
        <v>143</v>
      </c>
      <c r="C69" s="21">
        <v>43377</v>
      </c>
      <c r="D69" s="4" t="s">
        <v>48</v>
      </c>
      <c r="E69" s="22">
        <v>866192037769252</v>
      </c>
      <c r="F69" s="4"/>
      <c r="G69" s="4" t="s">
        <v>45</v>
      </c>
      <c r="H69" s="16"/>
      <c r="I69" s="16" t="s">
        <v>51</v>
      </c>
      <c r="J69" s="16"/>
      <c r="K69" s="16" t="s">
        <v>132</v>
      </c>
      <c r="L69" s="16"/>
      <c r="M69" s="16" t="s">
        <v>64</v>
      </c>
      <c r="N69" s="16"/>
      <c r="O69" s="16" t="s">
        <v>68</v>
      </c>
      <c r="P69" s="16" t="s">
        <v>69</v>
      </c>
      <c r="Q69" s="32" t="s">
        <v>27</v>
      </c>
      <c r="R69" s="51" t="s">
        <v>33</v>
      </c>
    </row>
    <row r="70" spans="1:18" ht="16.5" x14ac:dyDescent="0.25">
      <c r="A70" s="33">
        <v>65</v>
      </c>
      <c r="B70" s="21" t="s">
        <v>143</v>
      </c>
      <c r="C70" s="21">
        <v>43377</v>
      </c>
      <c r="D70" s="4" t="s">
        <v>48</v>
      </c>
      <c r="E70" s="22">
        <v>866192037750484</v>
      </c>
      <c r="F70" s="4"/>
      <c r="G70" s="4" t="s">
        <v>45</v>
      </c>
      <c r="H70" s="16"/>
      <c r="I70" s="16" t="s">
        <v>147</v>
      </c>
      <c r="J70" s="16"/>
      <c r="K70" s="16" t="s">
        <v>132</v>
      </c>
      <c r="L70" s="16"/>
      <c r="M70" s="16" t="s">
        <v>64</v>
      </c>
      <c r="N70" s="16"/>
      <c r="O70" s="16" t="s">
        <v>68</v>
      </c>
      <c r="P70" s="16" t="s">
        <v>69</v>
      </c>
      <c r="Q70" s="32" t="s">
        <v>27</v>
      </c>
      <c r="R70" s="51" t="s">
        <v>33</v>
      </c>
    </row>
    <row r="71" spans="1:18" ht="16.5" x14ac:dyDescent="0.25">
      <c r="A71" s="33">
        <v>66</v>
      </c>
      <c r="B71" s="21" t="s">
        <v>143</v>
      </c>
      <c r="C71" s="21">
        <v>43377</v>
      </c>
      <c r="D71" s="4" t="s">
        <v>48</v>
      </c>
      <c r="E71" s="22">
        <v>866192037778774</v>
      </c>
      <c r="F71" s="4"/>
      <c r="G71" s="4" t="s">
        <v>45</v>
      </c>
      <c r="H71" s="16"/>
      <c r="I71" s="16" t="s">
        <v>144</v>
      </c>
      <c r="J71" s="16"/>
      <c r="K71" s="16" t="s">
        <v>133</v>
      </c>
      <c r="L71" s="16"/>
      <c r="M71" s="16" t="s">
        <v>64</v>
      </c>
      <c r="N71" s="16"/>
      <c r="O71" s="16" t="s">
        <v>68</v>
      </c>
      <c r="P71" s="16" t="s">
        <v>69</v>
      </c>
      <c r="Q71" s="32" t="s">
        <v>27</v>
      </c>
      <c r="R71" s="51" t="s">
        <v>33</v>
      </c>
    </row>
    <row r="72" spans="1:18" ht="16.5" x14ac:dyDescent="0.25">
      <c r="A72" s="33">
        <v>67</v>
      </c>
      <c r="B72" s="21" t="s">
        <v>143</v>
      </c>
      <c r="C72" s="21">
        <v>43377</v>
      </c>
      <c r="D72" s="4" t="s">
        <v>48</v>
      </c>
      <c r="E72" s="22">
        <v>866192037785373</v>
      </c>
      <c r="F72" s="4"/>
      <c r="G72" s="4" t="s">
        <v>45</v>
      </c>
      <c r="H72" s="16"/>
      <c r="I72" s="16" t="s">
        <v>51</v>
      </c>
      <c r="J72" s="16"/>
      <c r="K72" s="16" t="s">
        <v>145</v>
      </c>
      <c r="L72" s="16"/>
      <c r="M72" s="16" t="s">
        <v>64</v>
      </c>
      <c r="N72" s="16"/>
      <c r="O72" s="16" t="s">
        <v>68</v>
      </c>
      <c r="P72" s="16" t="s">
        <v>69</v>
      </c>
      <c r="Q72" s="32" t="s">
        <v>27</v>
      </c>
      <c r="R72" s="51" t="s">
        <v>33</v>
      </c>
    </row>
    <row r="73" spans="1:18" ht="16.5" x14ac:dyDescent="0.25">
      <c r="A73" s="33">
        <v>68</v>
      </c>
      <c r="B73" s="21" t="s">
        <v>143</v>
      </c>
      <c r="C73" s="21">
        <v>43377</v>
      </c>
      <c r="D73" s="4" t="s">
        <v>48</v>
      </c>
      <c r="E73" s="22">
        <v>868345035586015</v>
      </c>
      <c r="F73" s="4"/>
      <c r="G73" s="4" t="s">
        <v>45</v>
      </c>
      <c r="H73" s="16"/>
      <c r="I73" s="16" t="s">
        <v>144</v>
      </c>
      <c r="J73" s="16"/>
      <c r="K73" s="16" t="s">
        <v>133</v>
      </c>
      <c r="L73" s="16"/>
      <c r="M73" s="16" t="s">
        <v>64</v>
      </c>
      <c r="N73" s="16"/>
      <c r="O73" s="16" t="s">
        <v>68</v>
      </c>
      <c r="P73" s="16" t="s">
        <v>69</v>
      </c>
      <c r="Q73" s="32" t="s">
        <v>27</v>
      </c>
      <c r="R73" s="51" t="s">
        <v>33</v>
      </c>
    </row>
    <row r="74" spans="1:18" ht="16.5" x14ac:dyDescent="0.25">
      <c r="A74" s="33">
        <v>69</v>
      </c>
      <c r="B74" s="21" t="s">
        <v>143</v>
      </c>
      <c r="C74" s="21">
        <v>43377</v>
      </c>
      <c r="D74" s="4" t="s">
        <v>48</v>
      </c>
      <c r="E74" s="22">
        <v>866050031761586</v>
      </c>
      <c r="F74" s="4"/>
      <c r="G74" s="4" t="s">
        <v>45</v>
      </c>
      <c r="H74" s="16"/>
      <c r="I74" s="16" t="s">
        <v>144</v>
      </c>
      <c r="J74" s="16"/>
      <c r="K74" s="16" t="s">
        <v>133</v>
      </c>
      <c r="L74" s="16"/>
      <c r="M74" s="16" t="s">
        <v>64</v>
      </c>
      <c r="N74" s="16"/>
      <c r="O74" s="16" t="s">
        <v>68</v>
      </c>
      <c r="P74" s="16" t="s">
        <v>69</v>
      </c>
      <c r="Q74" s="32" t="s">
        <v>27</v>
      </c>
      <c r="R74" s="51" t="s">
        <v>33</v>
      </c>
    </row>
    <row r="75" spans="1:18" ht="16.5" x14ac:dyDescent="0.25">
      <c r="A75" s="33">
        <v>70</v>
      </c>
      <c r="B75" s="21" t="s">
        <v>143</v>
      </c>
      <c r="C75" s="21">
        <v>43377</v>
      </c>
      <c r="D75" s="4" t="s">
        <v>48</v>
      </c>
      <c r="E75" s="22">
        <v>866192037529979</v>
      </c>
      <c r="F75" s="4"/>
      <c r="G75" s="4" t="s">
        <v>45</v>
      </c>
      <c r="H75" s="16"/>
      <c r="I75" s="16" t="s">
        <v>144</v>
      </c>
      <c r="J75" s="16"/>
      <c r="K75" s="16" t="s">
        <v>145</v>
      </c>
      <c r="L75" s="16"/>
      <c r="M75" s="16" t="s">
        <v>64</v>
      </c>
      <c r="N75" s="16"/>
      <c r="O75" s="16" t="s">
        <v>68</v>
      </c>
      <c r="P75" s="16" t="s">
        <v>69</v>
      </c>
      <c r="Q75" s="32" t="s">
        <v>27</v>
      </c>
      <c r="R75" s="51" t="s">
        <v>33</v>
      </c>
    </row>
    <row r="76" spans="1:18" ht="16.5" x14ac:dyDescent="0.25">
      <c r="A76" s="33">
        <v>71</v>
      </c>
      <c r="B76" s="21" t="s">
        <v>143</v>
      </c>
      <c r="C76" s="21">
        <v>43377</v>
      </c>
      <c r="D76" s="4" t="s">
        <v>48</v>
      </c>
      <c r="E76" s="22">
        <v>866192037834254</v>
      </c>
      <c r="F76" s="4"/>
      <c r="G76" s="4" t="s">
        <v>45</v>
      </c>
      <c r="H76" s="16"/>
      <c r="I76" s="16" t="s">
        <v>63</v>
      </c>
      <c r="J76" s="16"/>
      <c r="K76" s="16" t="s">
        <v>133</v>
      </c>
      <c r="L76" s="16"/>
      <c r="M76" s="16" t="s">
        <v>64</v>
      </c>
      <c r="N76" s="16"/>
      <c r="O76" s="16" t="s">
        <v>68</v>
      </c>
      <c r="P76" s="16" t="s">
        <v>69</v>
      </c>
      <c r="Q76" s="32" t="s">
        <v>27</v>
      </c>
      <c r="R76" s="51" t="s">
        <v>33</v>
      </c>
    </row>
    <row r="77" spans="1:18" s="59" customFormat="1" ht="16.5" x14ac:dyDescent="0.25">
      <c r="A77" s="16">
        <v>72</v>
      </c>
      <c r="B77" s="21" t="s">
        <v>143</v>
      </c>
      <c r="C77" s="21" t="s">
        <v>155</v>
      </c>
      <c r="D77" s="16" t="s">
        <v>48</v>
      </c>
      <c r="E77" s="35">
        <v>864811037200412</v>
      </c>
      <c r="F77" s="16"/>
      <c r="G77" s="16" t="s">
        <v>45</v>
      </c>
      <c r="H77" s="16"/>
      <c r="I77" s="16" t="s">
        <v>149</v>
      </c>
      <c r="J77" s="16"/>
      <c r="K77" s="16" t="s">
        <v>133</v>
      </c>
      <c r="L77" s="16"/>
      <c r="M77" s="16" t="s">
        <v>64</v>
      </c>
      <c r="N77" s="16"/>
      <c r="O77" s="16"/>
      <c r="P77" s="16"/>
      <c r="Q77" s="17"/>
      <c r="R77" s="93"/>
    </row>
    <row r="78" spans="1:18" ht="16.5" x14ac:dyDescent="0.25">
      <c r="A78" s="33">
        <v>73</v>
      </c>
      <c r="B78" s="21" t="s">
        <v>143</v>
      </c>
      <c r="C78" s="21">
        <v>43377</v>
      </c>
      <c r="D78" s="4" t="s">
        <v>48</v>
      </c>
      <c r="E78" s="22">
        <v>868345035599992</v>
      </c>
      <c r="F78" s="4"/>
      <c r="G78" s="4" t="s">
        <v>45</v>
      </c>
      <c r="H78" s="16"/>
      <c r="I78" s="16" t="s">
        <v>51</v>
      </c>
      <c r="J78" s="16"/>
      <c r="K78" s="16" t="s">
        <v>50</v>
      </c>
      <c r="L78" s="16"/>
      <c r="M78" s="16" t="s">
        <v>64</v>
      </c>
      <c r="N78" s="16"/>
      <c r="O78" s="16" t="s">
        <v>68</v>
      </c>
      <c r="P78" s="16" t="s">
        <v>69</v>
      </c>
      <c r="Q78" s="32" t="s">
        <v>27</v>
      </c>
      <c r="R78" s="51" t="s">
        <v>33</v>
      </c>
    </row>
    <row r="79" spans="1:18" s="59" customFormat="1" ht="16.5" x14ac:dyDescent="0.25">
      <c r="A79" s="16">
        <v>74</v>
      </c>
      <c r="B79" s="21" t="s">
        <v>143</v>
      </c>
      <c r="C79" s="21" t="s">
        <v>155</v>
      </c>
      <c r="D79" s="16" t="s">
        <v>48</v>
      </c>
      <c r="E79" s="35">
        <v>863586032909800</v>
      </c>
      <c r="F79" s="16"/>
      <c r="G79" s="16" t="s">
        <v>45</v>
      </c>
      <c r="H79" s="16"/>
      <c r="I79" s="16" t="s">
        <v>144</v>
      </c>
      <c r="J79" s="16"/>
      <c r="K79" s="16" t="s">
        <v>133</v>
      </c>
      <c r="L79" s="16"/>
      <c r="M79" s="16" t="s">
        <v>64</v>
      </c>
      <c r="N79" s="16"/>
      <c r="O79" s="16"/>
      <c r="P79" s="16"/>
      <c r="Q79" s="17"/>
      <c r="R79" s="93"/>
    </row>
    <row r="80" spans="1:18" ht="16.5" x14ac:dyDescent="0.25">
      <c r="A80" s="33">
        <v>75</v>
      </c>
      <c r="B80" s="21" t="s">
        <v>143</v>
      </c>
      <c r="C80" s="21">
        <v>43377</v>
      </c>
      <c r="D80" s="4" t="s">
        <v>48</v>
      </c>
      <c r="E80" s="22">
        <v>868345035586031</v>
      </c>
      <c r="F80" s="4"/>
      <c r="G80" s="4" t="s">
        <v>45</v>
      </c>
      <c r="H80" s="16"/>
      <c r="I80" s="16" t="s">
        <v>144</v>
      </c>
      <c r="J80" s="16"/>
      <c r="K80" s="16" t="s">
        <v>133</v>
      </c>
      <c r="L80" s="16"/>
      <c r="M80" s="16" t="s">
        <v>64</v>
      </c>
      <c r="N80" s="16"/>
      <c r="O80" s="16" t="s">
        <v>68</v>
      </c>
      <c r="P80" s="16" t="s">
        <v>69</v>
      </c>
      <c r="Q80" s="32" t="s">
        <v>27</v>
      </c>
      <c r="R80" s="51" t="s">
        <v>33</v>
      </c>
    </row>
    <row r="81" spans="1:18" ht="16.5" x14ac:dyDescent="0.25">
      <c r="A81" s="33">
        <v>76</v>
      </c>
      <c r="B81" s="21" t="s">
        <v>143</v>
      </c>
      <c r="C81" s="21">
        <v>43377</v>
      </c>
      <c r="D81" s="4" t="s">
        <v>142</v>
      </c>
      <c r="E81" s="22">
        <v>864811036926371</v>
      </c>
      <c r="F81" s="4"/>
      <c r="G81" s="4" t="s">
        <v>45</v>
      </c>
      <c r="H81" s="16"/>
      <c r="I81" s="16" t="s">
        <v>146</v>
      </c>
      <c r="J81" s="16"/>
      <c r="K81" s="16" t="s">
        <v>132</v>
      </c>
      <c r="L81" s="16"/>
      <c r="M81" s="16" t="s">
        <v>64</v>
      </c>
      <c r="N81" s="16"/>
      <c r="O81" s="16" t="s">
        <v>68</v>
      </c>
      <c r="P81" s="16" t="s">
        <v>69</v>
      </c>
      <c r="Q81" s="32" t="s">
        <v>27</v>
      </c>
      <c r="R81" s="51" t="s">
        <v>33</v>
      </c>
    </row>
    <row r="82" spans="1:18" ht="16.5" x14ac:dyDescent="0.25">
      <c r="A82" s="33">
        <v>77</v>
      </c>
      <c r="B82" s="21" t="s">
        <v>143</v>
      </c>
      <c r="C82" s="21">
        <v>43377</v>
      </c>
      <c r="D82" s="4" t="s">
        <v>142</v>
      </c>
      <c r="E82" s="22">
        <v>864811036927684</v>
      </c>
      <c r="F82" s="4"/>
      <c r="G82" s="4" t="s">
        <v>45</v>
      </c>
      <c r="H82" s="16"/>
      <c r="I82" s="16" t="s">
        <v>147</v>
      </c>
      <c r="J82" s="16"/>
      <c r="K82" s="16" t="s">
        <v>132</v>
      </c>
      <c r="L82" s="16"/>
      <c r="M82" s="16" t="s">
        <v>64</v>
      </c>
      <c r="N82" s="16"/>
      <c r="O82" s="16" t="s">
        <v>68</v>
      </c>
      <c r="P82" s="16" t="s">
        <v>69</v>
      </c>
      <c r="Q82" s="32" t="s">
        <v>27</v>
      </c>
      <c r="R82" s="51" t="s">
        <v>33</v>
      </c>
    </row>
    <row r="83" spans="1:18" ht="16.5" x14ac:dyDescent="0.25">
      <c r="A83" s="33">
        <v>78</v>
      </c>
      <c r="B83" s="21">
        <v>43103</v>
      </c>
      <c r="C83" s="21">
        <v>43134</v>
      </c>
      <c r="D83" s="4" t="s">
        <v>53</v>
      </c>
      <c r="E83" s="22">
        <v>862631039257638</v>
      </c>
      <c r="F83" s="4"/>
      <c r="G83" s="4" t="s">
        <v>45</v>
      </c>
      <c r="H83" s="16"/>
      <c r="I83" s="24" t="s">
        <v>51</v>
      </c>
      <c r="J83" s="16"/>
      <c r="K83" s="16" t="s">
        <v>67</v>
      </c>
      <c r="L83" s="16" t="s">
        <v>67</v>
      </c>
      <c r="M83" s="16" t="s">
        <v>64</v>
      </c>
      <c r="N83" s="16"/>
      <c r="O83" s="16" t="s">
        <v>68</v>
      </c>
      <c r="P83" s="16" t="s">
        <v>69</v>
      </c>
      <c r="Q83" s="32" t="s">
        <v>27</v>
      </c>
      <c r="R83" s="32" t="s">
        <v>33</v>
      </c>
    </row>
    <row r="84" spans="1:18" ht="16.5" x14ac:dyDescent="0.25">
      <c r="A84" s="33">
        <v>79</v>
      </c>
      <c r="B84" s="21">
        <v>43103</v>
      </c>
      <c r="C84" s="21">
        <v>43134</v>
      </c>
      <c r="D84" s="4" t="s">
        <v>53</v>
      </c>
      <c r="E84" s="22">
        <v>862631037530242</v>
      </c>
      <c r="F84" s="4"/>
      <c r="G84" s="4" t="s">
        <v>45</v>
      </c>
      <c r="H84" s="17"/>
      <c r="I84" s="24" t="s">
        <v>70</v>
      </c>
      <c r="J84" s="16" t="s">
        <v>71</v>
      </c>
      <c r="K84" s="16" t="s">
        <v>72</v>
      </c>
      <c r="L84" s="16" t="s">
        <v>67</v>
      </c>
      <c r="M84" s="16" t="s">
        <v>73</v>
      </c>
      <c r="N84" s="16"/>
      <c r="O84" s="16" t="s">
        <v>68</v>
      </c>
      <c r="P84" s="16" t="s">
        <v>69</v>
      </c>
      <c r="Q84" s="32" t="s">
        <v>25</v>
      </c>
      <c r="R84" s="32" t="s">
        <v>41</v>
      </c>
    </row>
    <row r="85" spans="1:18" ht="16.5" x14ac:dyDescent="0.25">
      <c r="A85" s="33">
        <v>80</v>
      </c>
      <c r="B85" s="21">
        <v>43103</v>
      </c>
      <c r="C85" s="21">
        <v>43134</v>
      </c>
      <c r="D85" s="4" t="s">
        <v>53</v>
      </c>
      <c r="E85" s="22">
        <v>862631037507703</v>
      </c>
      <c r="F85" s="4"/>
      <c r="G85" s="4" t="s">
        <v>45</v>
      </c>
      <c r="H85" s="25"/>
      <c r="I85" s="24" t="s">
        <v>74</v>
      </c>
      <c r="J85" s="16" t="s">
        <v>75</v>
      </c>
      <c r="K85" s="16" t="s">
        <v>76</v>
      </c>
      <c r="L85" s="16" t="s">
        <v>67</v>
      </c>
      <c r="M85" s="16" t="s">
        <v>77</v>
      </c>
      <c r="N85" s="16"/>
      <c r="O85" s="16" t="s">
        <v>68</v>
      </c>
      <c r="P85" s="16" t="s">
        <v>69</v>
      </c>
      <c r="Q85" s="32" t="s">
        <v>25</v>
      </c>
      <c r="R85" s="32" t="s">
        <v>40</v>
      </c>
    </row>
    <row r="86" spans="1:18" ht="33" x14ac:dyDescent="0.25">
      <c r="A86" s="33">
        <v>81</v>
      </c>
      <c r="B86" s="21" t="s">
        <v>95</v>
      </c>
      <c r="C86" s="21" t="s">
        <v>122</v>
      </c>
      <c r="D86" s="4" t="s">
        <v>53</v>
      </c>
      <c r="E86" s="22">
        <v>863586032807384</v>
      </c>
      <c r="F86" s="4"/>
      <c r="G86" s="4" t="s">
        <v>45</v>
      </c>
      <c r="H86" s="24" t="s">
        <v>102</v>
      </c>
      <c r="I86" s="24" t="s">
        <v>51</v>
      </c>
      <c r="J86" s="16" t="s">
        <v>100</v>
      </c>
      <c r="K86" s="16"/>
      <c r="L86" s="16" t="s">
        <v>67</v>
      </c>
      <c r="M86" s="16" t="s">
        <v>101</v>
      </c>
      <c r="N86" s="16"/>
      <c r="O86" s="16" t="s">
        <v>68</v>
      </c>
      <c r="P86" s="16" t="s">
        <v>69</v>
      </c>
      <c r="Q86" s="32" t="s">
        <v>25</v>
      </c>
      <c r="R86" s="32" t="s">
        <v>41</v>
      </c>
    </row>
    <row r="87" spans="1:18" ht="16.5" x14ac:dyDescent="0.25">
      <c r="A87" s="33">
        <v>82</v>
      </c>
      <c r="B87" s="21" t="s">
        <v>95</v>
      </c>
      <c r="C87" s="21" t="s">
        <v>122</v>
      </c>
      <c r="D87" s="4" t="s">
        <v>53</v>
      </c>
      <c r="E87" s="22">
        <v>864811037158149</v>
      </c>
      <c r="F87" s="4"/>
      <c r="G87" s="4" t="s">
        <v>45</v>
      </c>
      <c r="H87" s="25"/>
      <c r="I87" s="25" t="s">
        <v>98</v>
      </c>
      <c r="J87" s="16" t="s">
        <v>96</v>
      </c>
      <c r="K87" s="16" t="s">
        <v>97</v>
      </c>
      <c r="L87" s="16" t="s">
        <v>67</v>
      </c>
      <c r="M87" s="16" t="s">
        <v>99</v>
      </c>
      <c r="N87" s="16"/>
      <c r="O87" s="16" t="s">
        <v>68</v>
      </c>
      <c r="P87" s="16" t="s">
        <v>69</v>
      </c>
      <c r="Q87" s="32" t="s">
        <v>25</v>
      </c>
      <c r="R87" s="32" t="s">
        <v>41</v>
      </c>
    </row>
    <row r="88" spans="1:18" ht="16.5" x14ac:dyDescent="0.25">
      <c r="A88" s="33">
        <v>83</v>
      </c>
      <c r="B88" s="21" t="s">
        <v>108</v>
      </c>
      <c r="C88" s="21" t="s">
        <v>128</v>
      </c>
      <c r="D88" s="16" t="s">
        <v>53</v>
      </c>
      <c r="E88" s="35">
        <v>61694031742982</v>
      </c>
      <c r="F88" s="16"/>
      <c r="G88" s="16" t="s">
        <v>45</v>
      </c>
      <c r="H88" s="16"/>
      <c r="I88" s="24" t="s">
        <v>115</v>
      </c>
      <c r="J88" s="16" t="s">
        <v>116</v>
      </c>
      <c r="K88" s="16" t="s">
        <v>67</v>
      </c>
      <c r="L88" s="16"/>
      <c r="M88" s="16" t="s">
        <v>117</v>
      </c>
      <c r="N88" s="16"/>
      <c r="O88" s="16" t="s">
        <v>118</v>
      </c>
      <c r="P88" s="16" t="s">
        <v>81</v>
      </c>
      <c r="Q88" s="17" t="s">
        <v>25</v>
      </c>
      <c r="R88" s="17" t="s">
        <v>28</v>
      </c>
    </row>
    <row r="89" spans="1:18" ht="16.5" x14ac:dyDescent="0.25">
      <c r="A89" s="33">
        <v>84</v>
      </c>
      <c r="B89" s="21" t="s">
        <v>123</v>
      </c>
      <c r="C89" s="21" t="s">
        <v>129</v>
      </c>
      <c r="D89" s="4" t="s">
        <v>53</v>
      </c>
      <c r="E89" s="22">
        <v>862631039274559</v>
      </c>
      <c r="F89" s="4"/>
      <c r="G89" s="4" t="s">
        <v>45</v>
      </c>
      <c r="H89" s="16"/>
      <c r="I89" s="16" t="s">
        <v>125</v>
      </c>
      <c r="J89" s="26" t="s">
        <v>96</v>
      </c>
      <c r="K89" s="16" t="s">
        <v>72</v>
      </c>
      <c r="L89" s="16" t="s">
        <v>67</v>
      </c>
      <c r="M89" s="16" t="s">
        <v>99</v>
      </c>
      <c r="N89" s="26"/>
      <c r="O89" s="16" t="s">
        <v>68</v>
      </c>
      <c r="P89" s="16" t="s">
        <v>69</v>
      </c>
      <c r="Q89" s="32" t="s">
        <v>25</v>
      </c>
      <c r="R89" s="4" t="s">
        <v>41</v>
      </c>
    </row>
    <row r="90" spans="1:18" ht="16.5" x14ac:dyDescent="0.25">
      <c r="A90" s="33">
        <v>85</v>
      </c>
      <c r="B90" s="21" t="s">
        <v>123</v>
      </c>
      <c r="C90" s="21" t="s">
        <v>129</v>
      </c>
      <c r="D90" s="4" t="s">
        <v>53</v>
      </c>
      <c r="E90" s="22">
        <v>862631039247753</v>
      </c>
      <c r="F90" s="4"/>
      <c r="G90" s="4" t="s">
        <v>45</v>
      </c>
      <c r="H90" s="26"/>
      <c r="I90" s="26" t="s">
        <v>124</v>
      </c>
      <c r="J90" s="26" t="s">
        <v>96</v>
      </c>
      <c r="K90" s="26" t="s">
        <v>72</v>
      </c>
      <c r="L90" s="16" t="s">
        <v>67</v>
      </c>
      <c r="M90" s="16" t="s">
        <v>99</v>
      </c>
      <c r="N90" s="26"/>
      <c r="O90" s="16" t="s">
        <v>68</v>
      </c>
      <c r="P90" s="16" t="s">
        <v>69</v>
      </c>
      <c r="Q90" s="32" t="s">
        <v>25</v>
      </c>
      <c r="R90" s="4" t="s">
        <v>41</v>
      </c>
    </row>
    <row r="91" spans="1:18" ht="17.25" x14ac:dyDescent="0.25">
      <c r="A91" s="33">
        <v>86</v>
      </c>
      <c r="B91" s="21" t="s">
        <v>130</v>
      </c>
      <c r="C91" s="21" t="s">
        <v>140</v>
      </c>
      <c r="D91" s="16" t="s">
        <v>53</v>
      </c>
      <c r="E91" s="35">
        <v>861694031766973</v>
      </c>
      <c r="F91" s="16"/>
      <c r="G91" s="63" t="s">
        <v>45</v>
      </c>
      <c r="H91" s="16"/>
      <c r="I91" s="16" t="s">
        <v>135</v>
      </c>
      <c r="J91" s="16"/>
      <c r="K91" s="16" t="s">
        <v>136</v>
      </c>
      <c r="L91" s="16" t="s">
        <v>67</v>
      </c>
      <c r="M91" s="16" t="s">
        <v>88</v>
      </c>
      <c r="N91" s="16"/>
      <c r="O91" s="16" t="s">
        <v>68</v>
      </c>
      <c r="P91" s="16" t="s">
        <v>69</v>
      </c>
      <c r="Q91" s="32" t="s">
        <v>27</v>
      </c>
      <c r="R91" s="48" t="s">
        <v>33</v>
      </c>
    </row>
    <row r="92" spans="1:18" ht="17.25" x14ac:dyDescent="0.25">
      <c r="A92" s="33">
        <v>87</v>
      </c>
      <c r="B92" s="21" t="s">
        <v>130</v>
      </c>
      <c r="C92" s="21" t="s">
        <v>140</v>
      </c>
      <c r="D92" s="16" t="s">
        <v>53</v>
      </c>
      <c r="E92" s="35">
        <v>861694037957642</v>
      </c>
      <c r="F92" s="16"/>
      <c r="G92" s="16" t="s">
        <v>45</v>
      </c>
      <c r="H92" s="16"/>
      <c r="I92" s="27" t="s">
        <v>137</v>
      </c>
      <c r="J92" s="16" t="s">
        <v>138</v>
      </c>
      <c r="K92" s="16" t="s">
        <v>72</v>
      </c>
      <c r="L92" s="16" t="s">
        <v>67</v>
      </c>
      <c r="M92" s="16" t="s">
        <v>139</v>
      </c>
      <c r="N92" s="16"/>
      <c r="O92" s="16" t="s">
        <v>68</v>
      </c>
      <c r="P92" s="16" t="s">
        <v>81</v>
      </c>
      <c r="Q92" s="32" t="s">
        <v>25</v>
      </c>
      <c r="R92" s="48" t="s">
        <v>40</v>
      </c>
    </row>
    <row r="93" spans="1:18" ht="16.5" x14ac:dyDescent="0.25">
      <c r="A93" s="33">
        <v>88</v>
      </c>
      <c r="B93" s="21" t="s">
        <v>143</v>
      </c>
      <c r="C93" s="21" t="s">
        <v>153</v>
      </c>
      <c r="D93" s="16" t="s">
        <v>53</v>
      </c>
      <c r="E93" s="35">
        <v>862631039246326</v>
      </c>
      <c r="F93" s="16"/>
      <c r="G93" s="16" t="s">
        <v>45</v>
      </c>
      <c r="H93" s="16"/>
      <c r="I93" s="16" t="s">
        <v>151</v>
      </c>
      <c r="J93" s="16" t="s">
        <v>96</v>
      </c>
      <c r="K93" s="16" t="s">
        <v>150</v>
      </c>
      <c r="L93" s="16" t="s">
        <v>67</v>
      </c>
      <c r="M93" s="16" t="s">
        <v>152</v>
      </c>
      <c r="N93" s="16"/>
      <c r="O93" s="16" t="s">
        <v>68</v>
      </c>
      <c r="P93" s="16" t="s">
        <v>69</v>
      </c>
      <c r="Q93" s="32" t="s">
        <v>27</v>
      </c>
      <c r="R93" s="51" t="s">
        <v>33</v>
      </c>
    </row>
    <row r="94" spans="1:18" ht="16.5" x14ac:dyDescent="0.25">
      <c r="A94" s="33">
        <v>89</v>
      </c>
      <c r="B94" s="21" t="s">
        <v>143</v>
      </c>
      <c r="C94" s="21" t="s">
        <v>153</v>
      </c>
      <c r="D94" s="16" t="s">
        <v>53</v>
      </c>
      <c r="E94" s="35">
        <v>862631039255921</v>
      </c>
      <c r="F94" s="16"/>
      <c r="G94" s="16" t="s">
        <v>45</v>
      </c>
      <c r="H94" s="16"/>
      <c r="I94" s="16" t="s">
        <v>144</v>
      </c>
      <c r="J94" s="16"/>
      <c r="K94" s="16" t="s">
        <v>67</v>
      </c>
      <c r="L94" s="16"/>
      <c r="M94" s="16" t="s">
        <v>64</v>
      </c>
      <c r="N94" s="16"/>
      <c r="O94" s="16" t="s">
        <v>68</v>
      </c>
      <c r="P94" s="16" t="s">
        <v>69</v>
      </c>
      <c r="Q94" s="32" t="s">
        <v>27</v>
      </c>
      <c r="R94" s="51" t="s">
        <v>33</v>
      </c>
    </row>
    <row r="95" spans="1:18" ht="16.5" x14ac:dyDescent="0.25">
      <c r="A95" s="33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2"/>
      <c r="R95" s="34"/>
    </row>
    <row r="96" spans="1:18" ht="16.5" x14ac:dyDescent="0.25">
      <c r="A96" s="33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2"/>
      <c r="R96" s="34"/>
    </row>
    <row r="97" spans="1:18" ht="16.5" x14ac:dyDescent="0.25">
      <c r="A97" s="33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2"/>
      <c r="R97" s="34"/>
    </row>
    <row r="98" spans="1:18" ht="16.5" x14ac:dyDescent="0.25">
      <c r="A98" s="33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2"/>
      <c r="R98" s="34"/>
    </row>
    <row r="99" spans="1:18" ht="16.5" x14ac:dyDescent="0.25">
      <c r="A99" s="33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2"/>
      <c r="R99" s="34"/>
    </row>
    <row r="100" spans="1:18" ht="16.5" x14ac:dyDescent="0.25">
      <c r="A100" s="33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2"/>
      <c r="R100" s="34"/>
    </row>
    <row r="101" spans="1:18" ht="16.5" x14ac:dyDescent="0.25">
      <c r="A101" s="33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2"/>
      <c r="R101" s="34"/>
    </row>
    <row r="102" spans="1:18" ht="16.5" x14ac:dyDescent="0.25">
      <c r="A102" s="33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2"/>
      <c r="R102" s="34"/>
    </row>
    <row r="103" spans="1:18" ht="16.5" x14ac:dyDescent="0.25">
      <c r="A103" s="33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2"/>
      <c r="R103" s="34"/>
    </row>
    <row r="104" spans="1:18" ht="16.5" x14ac:dyDescent="0.25">
      <c r="A104" s="33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2"/>
      <c r="R104" s="34"/>
    </row>
    <row r="105" spans="1:18" ht="16.5" x14ac:dyDescent="0.25">
      <c r="A105" s="33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4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2018-04-23T01:38:59Z</dcterms:modified>
</cp:coreProperties>
</file>