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2\2.XuLyBH\"/>
    </mc:Choice>
  </mc:AlternateContent>
  <bookViews>
    <workbookView xWindow="-15" yWindow="4035" windowWidth="10320" windowHeight="4065"/>
  </bookViews>
  <sheets>
    <sheet name="TG102V" sheetId="22" r:id="rId1"/>
    <sheet name="TG102LE" sheetId="14" r:id="rId2"/>
    <sheet name="TG102SE" sheetId="17" r:id="rId3"/>
    <sheet name="TG102E" sheetId="24" r:id="rId4"/>
    <sheet name="Dây nguồn" sheetId="25" r:id="rId5"/>
    <sheet name="Tong hop thang" sheetId="23" r:id="rId6"/>
  </sheets>
  <calcPr calcId="152511"/>
</workbook>
</file>

<file path=xl/calcChain.xml><?xml version="1.0" encoding="utf-8"?>
<calcChain xmlns="http://schemas.openxmlformats.org/spreadsheetml/2006/main">
  <c r="U36" i="25" l="1"/>
  <c r="U35" i="25"/>
  <c r="U34" i="25"/>
  <c r="U33" i="25"/>
  <c r="U32" i="25"/>
  <c r="U31" i="25"/>
  <c r="U30" i="25"/>
  <c r="U29" i="25"/>
  <c r="U28" i="25"/>
  <c r="U27" i="25"/>
  <c r="U26" i="25"/>
  <c r="U37" i="25" s="1"/>
  <c r="U21" i="25"/>
  <c r="U20" i="25"/>
  <c r="U22" i="25" s="1"/>
  <c r="V36" i="24" l="1"/>
  <c r="V35" i="24"/>
  <c r="V34" i="24"/>
  <c r="V33" i="24"/>
  <c r="V32" i="24"/>
  <c r="V31" i="24"/>
  <c r="V30" i="24"/>
  <c r="V29" i="24"/>
  <c r="V28" i="24"/>
  <c r="V27" i="24"/>
  <c r="V26" i="24"/>
  <c r="V21" i="24"/>
  <c r="V20" i="24"/>
  <c r="V37" i="24" l="1"/>
  <c r="V22" i="24"/>
  <c r="U36" i="23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<sst xmlns="http://schemas.openxmlformats.org/spreadsheetml/2006/main" count="743" uniqueCount="107">
  <si>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</si>
  <si>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</si>
  <si>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</si>
  <si>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</si>
  <si>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</si>
  <si>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</si>
  <si>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</si>
  <si>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</si>
  <si>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</si>
  <si>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</si>
  <si>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</si>
  <si>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</si>
  <si>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</si>
  <si>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</si>
  <si>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</si>
  <si>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</si>
  <si>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</si>
  <si>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</si>
  <si>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</si>
  <si>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</si>
  <si>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</si>
  <si>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</si>
  <si>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</si>
  <si>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</si>
  <si>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</si>
  <si>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</si>
  <si>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</si>
  <si>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</si>
  <si>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</si>
  <si>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</si>
  <si>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</si>
  <si>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</si>
  <si>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</si>
  <si>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</si>
  <si>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</si>
  <si>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</si>
  <si>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</si>
  <si>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</si>
  <si>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</si>
  <si>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</si>
  <si>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</si>
  <si>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</si>
  <si>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</si>
  <si>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</si>
  <si>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 xml:space="preserve"> 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</si>
  <si>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</si>
  <si>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</si>
  <si>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</si>
  <si>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</si>
  <si>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</si>
  <si>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</si>
  <si>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</si>
  <si>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</si>
  <si>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2 NĂM 2019</t>
  </si>
  <si>
    <t>Taris SG</t>
  </si>
  <si>
    <t>TG102LE</t>
  </si>
  <si>
    <t>Còn BH</t>
  </si>
  <si>
    <t>Thiếu nắp sim</t>
  </si>
  <si>
    <t>TG102SE</t>
  </si>
  <si>
    <t>H</t>
  </si>
  <si>
    <t>Thiếu mặt trước</t>
  </si>
  <si>
    <t>Dây nguồn TG102LE</t>
  </si>
  <si>
    <t>19/02/2019</t>
  </si>
  <si>
    <t>sim</t>
  </si>
  <si>
    <t>Hỏng đế anten GPS</t>
  </si>
  <si>
    <t>LE.1.00.---04.181025</t>
  </si>
  <si>
    <t>lock :'203.162.69.18,16882</t>
  </si>
  <si>
    <t>SE.3.00.---01.140917</t>
  </si>
  <si>
    <t>Lock :203.162.69.18,16885</t>
  </si>
  <si>
    <t>Foult GPS</t>
  </si>
  <si>
    <t>Thay trans Q3</t>
  </si>
  <si>
    <t>LE.1.00.---01.180710</t>
  </si>
  <si>
    <t>112.213.84.70,20170</t>
  </si>
  <si>
    <t>Hỏng Diode quá áp</t>
  </si>
  <si>
    <t>Thay Diode quá áp,nâng cấp FW</t>
  </si>
  <si>
    <t>Thay đế chân anten GPS</t>
  </si>
  <si>
    <t>203.162.69.57,20005</t>
  </si>
  <si>
    <t>Hỏng tụ nguồn</t>
  </si>
  <si>
    <t>Thay tụ C4,nâng cấp FW</t>
  </si>
  <si>
    <t>203.162.69.18,16886</t>
  </si>
  <si>
    <t>Nạp lại FW</t>
  </si>
  <si>
    <t>BT</t>
  </si>
  <si>
    <t>Thể</t>
  </si>
  <si>
    <t>Không nhận sim</t>
  </si>
  <si>
    <t>Thay trans kick PWK</t>
  </si>
  <si>
    <t>20/02/2019</t>
  </si>
  <si>
    <t>TG102V</t>
  </si>
  <si>
    <t>Lỗi khởi động</t>
  </si>
  <si>
    <t>203.162.69.57,10001</t>
  </si>
  <si>
    <t>Sóng GSM yếu</t>
  </si>
  <si>
    <t>Lock:203.162.69.75,20175</t>
  </si>
  <si>
    <t>Lỗi GSM</t>
  </si>
  <si>
    <t>Setfactory,Nâng cấp FW</t>
  </si>
  <si>
    <t>VI.1.00.---01.170906</t>
  </si>
  <si>
    <t>VI.1.00.---01.180629</t>
  </si>
  <si>
    <t>VI.1.00.---01.180115</t>
  </si>
  <si>
    <t>203.162.69.18,16883</t>
  </si>
  <si>
    <t>W.1.00.---01.180115</t>
  </si>
  <si>
    <t>203.162.69.75,20475</t>
  </si>
  <si>
    <t>W.1.00.---01.181101</t>
  </si>
  <si>
    <t>Câu sim</t>
  </si>
  <si>
    <t>21/02/2019</t>
  </si>
  <si>
    <t>28/02/2019</t>
  </si>
  <si>
    <t xml:space="preserve">W.1.00.---01.180629 </t>
  </si>
  <si>
    <t>LE.1.00.---01.180405</t>
  </si>
  <si>
    <t>Hỏng connector</t>
  </si>
  <si>
    <t>Thay connector,nâng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</si>
</sst>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C9" sqref="C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/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6" t="s">
        <v>6</v>
      </c>
      <c r="K4" s="66" t="s">
        <v>15</v>
      </c>
      <c r="L4" s="66"/>
      <c r="M4" s="66" t="s">
        <v>8</v>
      </c>
      <c r="N4" s="66"/>
      <c r="O4" s="73" t="s">
        <v>9</v>
      </c>
      <c r="P4" s="73" t="s">
        <v>18</v>
      </c>
      <c r="Q4" s="66" t="s">
        <v>25</v>
      </c>
      <c r="R4" s="66" t="s">
        <v>20</v>
      </c>
      <c r="U4" s="66" t="s">
        <v>25</v>
      </c>
      <c r="V4" s="66" t="s">
        <v>20</v>
      </c>
    </row>
    <row r="5" spans="1:22" ht="45" customHeight="1" x14ac:dyDescent="0.25">
      <c r="A5" s="71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6"/>
      <c r="K5" s="46" t="s">
        <v>16</v>
      </c>
      <c r="L5" s="46" t="s">
        <v>17</v>
      </c>
      <c r="M5" s="45" t="s">
        <v>13</v>
      </c>
      <c r="N5" s="46" t="s">
        <v>14</v>
      </c>
      <c r="O5" s="73"/>
      <c r="P5" s="73"/>
      <c r="Q5" s="66"/>
      <c r="R5" s="66"/>
      <c r="U5" s="66"/>
      <c r="V5" s="66"/>
    </row>
    <row r="6" spans="1:22" s="2" customFormat="1" ht="15.75" customHeight="1" x14ac:dyDescent="0.25">
      <c r="A6" s="32">
        <v>1</v>
      </c>
      <c r="B6" s="21" t="s">
        <v>85</v>
      </c>
      <c r="C6" s="21" t="s">
        <v>101</v>
      </c>
      <c r="D6" s="4" t="s">
        <v>86</v>
      </c>
      <c r="E6" s="22">
        <v>866192037788021</v>
      </c>
      <c r="F6" s="4"/>
      <c r="G6" s="4" t="s">
        <v>56</v>
      </c>
      <c r="H6" s="16"/>
      <c r="I6" s="24" t="s">
        <v>88</v>
      </c>
      <c r="J6" s="16"/>
      <c r="K6" s="16" t="s">
        <v>93</v>
      </c>
      <c r="L6" s="16" t="s">
        <v>94</v>
      </c>
      <c r="M6" s="16" t="s">
        <v>51</v>
      </c>
      <c r="N6" s="62" t="s">
        <v>100</v>
      </c>
      <c r="O6" s="16" t="s">
        <v>81</v>
      </c>
      <c r="P6" s="16" t="s">
        <v>82</v>
      </c>
      <c r="Q6" s="31" t="s">
        <v>26</v>
      </c>
      <c r="R6" s="32" t="s">
        <v>31</v>
      </c>
      <c r="U6" s="63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85</v>
      </c>
      <c r="C7" s="21" t="s">
        <v>101</v>
      </c>
      <c r="D7" s="4" t="s">
        <v>86</v>
      </c>
      <c r="E7" s="22">
        <v>864811036936446</v>
      </c>
      <c r="F7" s="4"/>
      <c r="G7" s="4" t="s">
        <v>56</v>
      </c>
      <c r="H7" s="17"/>
      <c r="I7" s="24" t="s">
        <v>98</v>
      </c>
      <c r="J7" s="16"/>
      <c r="K7" s="16" t="s">
        <v>97</v>
      </c>
      <c r="L7" s="16" t="s">
        <v>99</v>
      </c>
      <c r="M7" s="16" t="s">
        <v>51</v>
      </c>
      <c r="N7" s="62" t="s">
        <v>100</v>
      </c>
      <c r="O7" s="16" t="s">
        <v>81</v>
      </c>
      <c r="P7" s="16" t="s">
        <v>82</v>
      </c>
      <c r="Q7" s="31" t="s">
        <v>26</v>
      </c>
      <c r="R7" s="32" t="s">
        <v>31</v>
      </c>
      <c r="U7" s="64"/>
      <c r="V7" s="32" t="s">
        <v>43</v>
      </c>
    </row>
    <row r="8" spans="1:22" s="2" customFormat="1" ht="15.75" customHeight="1" x14ac:dyDescent="0.25">
      <c r="A8" s="32">
        <v>3</v>
      </c>
      <c r="B8" s="21" t="s">
        <v>85</v>
      </c>
      <c r="C8" s="21" t="s">
        <v>101</v>
      </c>
      <c r="D8" s="4" t="s">
        <v>86</v>
      </c>
      <c r="E8" s="22">
        <v>866050031761446</v>
      </c>
      <c r="F8" s="4"/>
      <c r="G8" s="4" t="s">
        <v>56</v>
      </c>
      <c r="H8" s="25"/>
      <c r="I8" s="24" t="s">
        <v>96</v>
      </c>
      <c r="J8" s="16"/>
      <c r="K8" s="16" t="s">
        <v>95</v>
      </c>
      <c r="L8" s="16" t="s">
        <v>94</v>
      </c>
      <c r="M8" s="16" t="s">
        <v>51</v>
      </c>
      <c r="N8" s="62" t="s">
        <v>100</v>
      </c>
      <c r="O8" s="16" t="s">
        <v>81</v>
      </c>
      <c r="P8" s="16" t="s">
        <v>82</v>
      </c>
      <c r="Q8" s="31" t="s">
        <v>26</v>
      </c>
      <c r="R8" s="32" t="s">
        <v>31</v>
      </c>
      <c r="U8" s="64"/>
      <c r="V8" s="32" t="s">
        <v>28</v>
      </c>
    </row>
    <row r="9" spans="1:22" s="2" customFormat="1" ht="15.75" customHeight="1" x14ac:dyDescent="0.25">
      <c r="A9" s="32">
        <v>4</v>
      </c>
      <c r="B9" s="21" t="s">
        <v>102</v>
      </c>
      <c r="C9" s="21">
        <v>43680</v>
      </c>
      <c r="D9" s="4" t="s">
        <v>86</v>
      </c>
      <c r="E9" s="22">
        <v>866192037847124</v>
      </c>
      <c r="F9" s="4"/>
      <c r="G9" s="4" t="s">
        <v>56</v>
      </c>
      <c r="H9" s="25"/>
      <c r="I9" s="24" t="s">
        <v>88</v>
      </c>
      <c r="J9" s="16"/>
      <c r="K9" s="16" t="s">
        <v>103</v>
      </c>
      <c r="L9" s="16" t="s">
        <v>99</v>
      </c>
      <c r="M9" s="16" t="s">
        <v>51</v>
      </c>
      <c r="N9" s="62" t="s">
        <v>100</v>
      </c>
      <c r="O9" s="16" t="s">
        <v>81</v>
      </c>
      <c r="P9" s="16" t="s">
        <v>82</v>
      </c>
      <c r="Q9" s="31" t="s">
        <v>26</v>
      </c>
      <c r="R9" s="32" t="s">
        <v>31</v>
      </c>
      <c r="U9" s="64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4"/>
      <c r="V10" s="32" t="s">
        <v>45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5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3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4"/>
      <c r="V13" s="32" t="s">
        <v>48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4"/>
      <c r="V14" s="52" t="s">
        <v>47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4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5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4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4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46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49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50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51</v>
      </c>
      <c r="V35" s="4">
        <f>COUNTIF($R$6:$R$55,"NCFW")</f>
        <v>4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4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52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zoomScale="55" zoomScaleNormal="55" workbookViewId="0">
      <selection activeCell="C15" sqref="C1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54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6" t="s">
        <v>6</v>
      </c>
      <c r="K4" s="66" t="s">
        <v>15</v>
      </c>
      <c r="L4" s="66"/>
      <c r="M4" s="66" t="s">
        <v>8</v>
      </c>
      <c r="N4" s="66"/>
      <c r="O4" s="73" t="s">
        <v>9</v>
      </c>
      <c r="P4" s="73" t="s">
        <v>18</v>
      </c>
      <c r="Q4" s="66" t="s">
        <v>25</v>
      </c>
      <c r="R4" s="66" t="s">
        <v>20</v>
      </c>
      <c r="U4" s="66" t="s">
        <v>25</v>
      </c>
      <c r="V4" s="66" t="s">
        <v>20</v>
      </c>
    </row>
    <row r="5" spans="1:22" ht="45" customHeight="1" x14ac:dyDescent="0.25">
      <c r="A5" s="71"/>
      <c r="B5" s="1" t="s">
        <v>1</v>
      </c>
      <c r="C5" s="1" t="s">
        <v>2</v>
      </c>
      <c r="D5" s="37" t="s">
        <v>3</v>
      </c>
      <c r="E5" s="37" t="s">
        <v>44</v>
      </c>
      <c r="F5" s="37" t="s">
        <v>4</v>
      </c>
      <c r="G5" s="5" t="s">
        <v>5</v>
      </c>
      <c r="H5" s="5" t="s">
        <v>7</v>
      </c>
      <c r="I5" s="19" t="s">
        <v>19</v>
      </c>
      <c r="J5" s="66"/>
      <c r="K5" s="1" t="s">
        <v>16</v>
      </c>
      <c r="L5" s="1" t="s">
        <v>17</v>
      </c>
      <c r="M5" s="37" t="s">
        <v>13</v>
      </c>
      <c r="N5" s="1" t="s">
        <v>14</v>
      </c>
      <c r="O5" s="73"/>
      <c r="P5" s="73"/>
      <c r="Q5" s="66"/>
      <c r="R5" s="66"/>
      <c r="U5" s="66"/>
      <c r="V5" s="66"/>
    </row>
    <row r="6" spans="1:22" s="2" customFormat="1" ht="15.75" customHeight="1" x14ac:dyDescent="0.25">
      <c r="A6" s="32">
        <v>1</v>
      </c>
      <c r="B6" s="21" t="s">
        <v>62</v>
      </c>
      <c r="C6" s="21" t="s">
        <v>85</v>
      </c>
      <c r="D6" s="4" t="s">
        <v>55</v>
      </c>
      <c r="E6" s="22">
        <v>868183034754742</v>
      </c>
      <c r="F6" s="44"/>
      <c r="G6" s="4" t="s">
        <v>56</v>
      </c>
      <c r="H6" s="4" t="s">
        <v>57</v>
      </c>
      <c r="I6" s="16" t="s">
        <v>72</v>
      </c>
      <c r="J6" s="16" t="s">
        <v>73</v>
      </c>
      <c r="K6" s="47" t="s">
        <v>71</v>
      </c>
      <c r="L6" s="16" t="s">
        <v>65</v>
      </c>
      <c r="M6" s="16" t="s">
        <v>74</v>
      </c>
      <c r="N6" s="16"/>
      <c r="O6" s="16" t="s">
        <v>81</v>
      </c>
      <c r="P6" s="16" t="s">
        <v>82</v>
      </c>
      <c r="Q6" s="28" t="s">
        <v>24</v>
      </c>
      <c r="R6" s="4" t="s">
        <v>38</v>
      </c>
      <c r="S6" s="47"/>
      <c r="T6" s="47"/>
      <c r="U6" s="63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62</v>
      </c>
      <c r="C7" s="21" t="s">
        <v>85</v>
      </c>
      <c r="D7" s="4" t="s">
        <v>55</v>
      </c>
      <c r="E7" s="22">
        <v>868183034673876</v>
      </c>
      <c r="F7" s="44"/>
      <c r="G7" s="4" t="s">
        <v>56</v>
      </c>
      <c r="H7" s="4" t="s">
        <v>57</v>
      </c>
      <c r="I7" s="16" t="s">
        <v>76</v>
      </c>
      <c r="J7" s="16"/>
      <c r="K7" s="16" t="s">
        <v>65</v>
      </c>
      <c r="L7" s="16"/>
      <c r="M7" s="16" t="s">
        <v>80</v>
      </c>
      <c r="N7" s="16"/>
      <c r="O7" s="16" t="s">
        <v>81</v>
      </c>
      <c r="P7" s="16" t="s">
        <v>82</v>
      </c>
      <c r="Q7" s="28" t="s">
        <v>26</v>
      </c>
      <c r="R7" s="4" t="s">
        <v>31</v>
      </c>
      <c r="S7" s="47"/>
      <c r="T7" s="47"/>
      <c r="U7" s="64"/>
      <c r="V7" s="32" t="s">
        <v>43</v>
      </c>
    </row>
    <row r="8" spans="1:22" s="2" customFormat="1" ht="15.75" customHeight="1" x14ac:dyDescent="0.25">
      <c r="A8" s="32">
        <v>3</v>
      </c>
      <c r="B8" s="21" t="s">
        <v>62</v>
      </c>
      <c r="C8" s="21" t="s">
        <v>85</v>
      </c>
      <c r="D8" s="4" t="s">
        <v>55</v>
      </c>
      <c r="E8" s="22">
        <v>867857039901793</v>
      </c>
      <c r="F8" s="44"/>
      <c r="G8" s="4" t="s">
        <v>56</v>
      </c>
      <c r="H8" s="4" t="s">
        <v>57</v>
      </c>
      <c r="I8" s="16" t="s">
        <v>79</v>
      </c>
      <c r="J8" s="16" t="s">
        <v>83</v>
      </c>
      <c r="K8" s="16" t="s">
        <v>65</v>
      </c>
      <c r="L8" s="16"/>
      <c r="M8" s="16" t="s">
        <v>84</v>
      </c>
      <c r="N8" s="16"/>
      <c r="O8" s="16" t="s">
        <v>81</v>
      </c>
      <c r="P8" s="16" t="s">
        <v>82</v>
      </c>
      <c r="Q8" s="28" t="s">
        <v>24</v>
      </c>
      <c r="R8" s="4" t="s">
        <v>37</v>
      </c>
      <c r="S8" s="47"/>
      <c r="T8" s="47"/>
      <c r="U8" s="64"/>
      <c r="V8" s="32" t="s">
        <v>28</v>
      </c>
    </row>
    <row r="9" spans="1:22" s="2" customFormat="1" ht="15.75" customHeight="1" x14ac:dyDescent="0.25">
      <c r="A9" s="32">
        <v>4</v>
      </c>
      <c r="B9" s="21" t="s">
        <v>62</v>
      </c>
      <c r="C9" s="21" t="s">
        <v>85</v>
      </c>
      <c r="D9" s="4" t="s">
        <v>55</v>
      </c>
      <c r="E9" s="22">
        <v>868183034665443</v>
      </c>
      <c r="F9" s="44"/>
      <c r="G9" s="4" t="s">
        <v>56</v>
      </c>
      <c r="H9" s="4" t="s">
        <v>57</v>
      </c>
      <c r="I9" s="24" t="s">
        <v>76</v>
      </c>
      <c r="J9" s="16" t="s">
        <v>77</v>
      </c>
      <c r="K9" s="24" t="s">
        <v>71</v>
      </c>
      <c r="L9" s="16" t="s">
        <v>65</v>
      </c>
      <c r="M9" s="16" t="s">
        <v>78</v>
      </c>
      <c r="N9" s="16"/>
      <c r="O9" s="16" t="s">
        <v>81</v>
      </c>
      <c r="P9" s="16" t="s">
        <v>82</v>
      </c>
      <c r="Q9" s="28" t="s">
        <v>24</v>
      </c>
      <c r="R9" s="4" t="s">
        <v>38</v>
      </c>
      <c r="S9" s="47"/>
      <c r="T9" s="47"/>
      <c r="U9" s="64"/>
      <c r="V9" s="32" t="s">
        <v>38</v>
      </c>
    </row>
    <row r="10" spans="1:22" s="2" customFormat="1" ht="15.75" customHeight="1" x14ac:dyDescent="0.25">
      <c r="A10" s="32">
        <v>5</v>
      </c>
      <c r="B10" s="21" t="s">
        <v>62</v>
      </c>
      <c r="C10" s="21" t="s">
        <v>85</v>
      </c>
      <c r="D10" s="4" t="s">
        <v>55</v>
      </c>
      <c r="E10" s="22">
        <v>867857039940932</v>
      </c>
      <c r="F10" s="44"/>
      <c r="G10" s="4" t="s">
        <v>56</v>
      </c>
      <c r="H10" s="4" t="s">
        <v>57</v>
      </c>
      <c r="I10" s="25" t="s">
        <v>66</v>
      </c>
      <c r="J10" s="16" t="s">
        <v>69</v>
      </c>
      <c r="K10" s="16" t="s">
        <v>65</v>
      </c>
      <c r="L10" s="16"/>
      <c r="M10" s="16" t="s">
        <v>70</v>
      </c>
      <c r="N10" s="16"/>
      <c r="O10" s="16" t="s">
        <v>81</v>
      </c>
      <c r="P10" s="16" t="s">
        <v>82</v>
      </c>
      <c r="Q10" s="31" t="s">
        <v>24</v>
      </c>
      <c r="R10" s="4" t="s">
        <v>37</v>
      </c>
      <c r="S10" s="47"/>
      <c r="T10" s="47"/>
      <c r="U10" s="64"/>
      <c r="V10" s="32" t="s">
        <v>45</v>
      </c>
    </row>
    <row r="11" spans="1:22" s="2" customFormat="1" ht="15.75" customHeight="1" x14ac:dyDescent="0.25">
      <c r="A11" s="32">
        <v>6</v>
      </c>
      <c r="B11" s="21" t="s">
        <v>85</v>
      </c>
      <c r="C11" s="21" t="s">
        <v>101</v>
      </c>
      <c r="D11" s="4" t="s">
        <v>55</v>
      </c>
      <c r="E11" s="22">
        <v>867857039907345</v>
      </c>
      <c r="F11" s="4" t="s">
        <v>63</v>
      </c>
      <c r="G11" s="4" t="s">
        <v>56</v>
      </c>
      <c r="H11" s="16"/>
      <c r="I11" s="17" t="s">
        <v>88</v>
      </c>
      <c r="J11" s="16" t="s">
        <v>87</v>
      </c>
      <c r="K11" s="16" t="s">
        <v>65</v>
      </c>
      <c r="L11" s="16"/>
      <c r="M11" s="16" t="s">
        <v>80</v>
      </c>
      <c r="N11" s="16"/>
      <c r="O11" s="16" t="s">
        <v>81</v>
      </c>
      <c r="P11" s="16" t="s">
        <v>82</v>
      </c>
      <c r="Q11" s="28" t="s">
        <v>26</v>
      </c>
      <c r="R11" s="4" t="s">
        <v>31</v>
      </c>
      <c r="S11" s="47"/>
      <c r="T11" s="47"/>
      <c r="U11" s="65"/>
      <c r="V11" s="32" t="s">
        <v>37</v>
      </c>
    </row>
    <row r="12" spans="1:22" s="18" customFormat="1" ht="15.75" customHeight="1" x14ac:dyDescent="0.25">
      <c r="A12" s="32">
        <v>7</v>
      </c>
      <c r="B12" s="21" t="s">
        <v>85</v>
      </c>
      <c r="C12" s="21" t="s">
        <v>101</v>
      </c>
      <c r="D12" s="4" t="s">
        <v>55</v>
      </c>
      <c r="E12" s="22">
        <v>868183034589965</v>
      </c>
      <c r="F12" s="4" t="s">
        <v>63</v>
      </c>
      <c r="G12" s="4" t="s">
        <v>56</v>
      </c>
      <c r="H12" s="16"/>
      <c r="I12" s="16" t="s">
        <v>76</v>
      </c>
      <c r="J12" s="16" t="s">
        <v>89</v>
      </c>
      <c r="K12" s="16"/>
      <c r="L12" s="16" t="s">
        <v>65</v>
      </c>
      <c r="M12" s="16" t="s">
        <v>51</v>
      </c>
      <c r="N12" s="16"/>
      <c r="O12" s="16" t="s">
        <v>81</v>
      </c>
      <c r="P12" s="16" t="s">
        <v>82</v>
      </c>
      <c r="Q12" s="28" t="s">
        <v>26</v>
      </c>
      <c r="R12" s="4" t="s">
        <v>31</v>
      </c>
      <c r="S12" s="47"/>
      <c r="T12" s="47"/>
      <c r="U12" s="63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 t="s">
        <v>85</v>
      </c>
      <c r="C13" s="21" t="s">
        <v>101</v>
      </c>
      <c r="D13" s="4" t="s">
        <v>55</v>
      </c>
      <c r="E13" s="22">
        <v>868183034567672</v>
      </c>
      <c r="F13" s="4" t="s">
        <v>63</v>
      </c>
      <c r="G13" s="4" t="s">
        <v>56</v>
      </c>
      <c r="H13" s="26"/>
      <c r="I13" s="26" t="s">
        <v>76</v>
      </c>
      <c r="J13" s="26"/>
      <c r="K13" s="16" t="s">
        <v>65</v>
      </c>
      <c r="L13" s="16"/>
      <c r="M13" s="16" t="s">
        <v>80</v>
      </c>
      <c r="N13" s="26"/>
      <c r="O13" s="16" t="s">
        <v>81</v>
      </c>
      <c r="P13" s="16" t="s">
        <v>82</v>
      </c>
      <c r="Q13" s="28" t="s">
        <v>26</v>
      </c>
      <c r="R13" s="4" t="s">
        <v>31</v>
      </c>
      <c r="S13" s="47"/>
      <c r="T13" s="47"/>
      <c r="U13" s="64"/>
      <c r="V13" s="32" t="s">
        <v>48</v>
      </c>
    </row>
    <row r="14" spans="1:22" s="2" customFormat="1" ht="15.75" customHeight="1" x14ac:dyDescent="0.25">
      <c r="A14" s="32">
        <v>9</v>
      </c>
      <c r="B14" s="21" t="s">
        <v>85</v>
      </c>
      <c r="C14" s="21" t="s">
        <v>101</v>
      </c>
      <c r="D14" s="4" t="s">
        <v>55</v>
      </c>
      <c r="E14" s="22">
        <v>868183033869111</v>
      </c>
      <c r="F14" s="44"/>
      <c r="G14" s="4" t="s">
        <v>56</v>
      </c>
      <c r="H14" s="16"/>
      <c r="I14" s="16" t="s">
        <v>90</v>
      </c>
      <c r="J14" s="16" t="s">
        <v>91</v>
      </c>
      <c r="K14" s="16" t="s">
        <v>71</v>
      </c>
      <c r="L14" s="16" t="s">
        <v>65</v>
      </c>
      <c r="M14" s="16" t="s">
        <v>92</v>
      </c>
      <c r="N14" s="16"/>
      <c r="O14" s="16" t="s">
        <v>81</v>
      </c>
      <c r="P14" s="16" t="s">
        <v>82</v>
      </c>
      <c r="Q14" s="28" t="s">
        <v>26</v>
      </c>
      <c r="R14" s="4" t="s">
        <v>48</v>
      </c>
      <c r="S14" s="47"/>
      <c r="T14" s="47"/>
      <c r="U14" s="64"/>
      <c r="V14" s="32" t="s">
        <v>47</v>
      </c>
    </row>
    <row r="15" spans="1:22" ht="16.5" x14ac:dyDescent="0.25">
      <c r="A15" s="32">
        <v>10</v>
      </c>
      <c r="B15" s="21" t="s">
        <v>102</v>
      </c>
      <c r="C15" s="21">
        <v>43680</v>
      </c>
      <c r="D15" s="16" t="s">
        <v>55</v>
      </c>
      <c r="E15" s="34">
        <v>867857039937672</v>
      </c>
      <c r="F15" s="16"/>
      <c r="G15" s="16" t="s">
        <v>56</v>
      </c>
      <c r="H15" s="16"/>
      <c r="I15" s="27" t="s">
        <v>88</v>
      </c>
      <c r="J15" s="16" t="s">
        <v>105</v>
      </c>
      <c r="K15" s="16" t="s">
        <v>104</v>
      </c>
      <c r="L15" s="16" t="s">
        <v>65</v>
      </c>
      <c r="M15" s="16" t="s">
        <v>106</v>
      </c>
      <c r="N15" s="16"/>
      <c r="O15" s="16" t="s">
        <v>81</v>
      </c>
      <c r="P15" s="16" t="s">
        <v>82</v>
      </c>
      <c r="Q15" s="31" t="s">
        <v>24</v>
      </c>
      <c r="R15" s="4" t="s">
        <v>37</v>
      </c>
      <c r="S15" s="48"/>
      <c r="T15" s="48"/>
      <c r="U15" s="64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5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5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5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10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2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46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3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49</v>
      </c>
      <c r="V33" s="4">
        <f>COUNTIF($R$6:$R$55,"SF")</f>
        <v>1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50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51</v>
      </c>
      <c r="V35" s="4">
        <f>COUNTIF($R$6:$R$55,"NCFW")</f>
        <v>4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10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7"/>
      <c r="R1" s="43"/>
    </row>
    <row r="2" spans="1:21" ht="20.25" customHeight="1" x14ac:dyDescent="0.25">
      <c r="A2" s="68" t="s">
        <v>11</v>
      </c>
      <c r="B2" s="69"/>
      <c r="C2" s="69"/>
      <c r="D2" s="69"/>
      <c r="E2" s="70" t="s">
        <v>54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6" t="s">
        <v>15</v>
      </c>
      <c r="L4" s="66"/>
      <c r="M4" s="81" t="s">
        <v>8</v>
      </c>
      <c r="N4" s="82"/>
      <c r="O4" s="83" t="s">
        <v>9</v>
      </c>
      <c r="P4" s="83" t="s">
        <v>18</v>
      </c>
      <c r="Q4" s="66" t="s">
        <v>25</v>
      </c>
      <c r="R4" s="66" t="s">
        <v>20</v>
      </c>
      <c r="T4" s="66" t="s">
        <v>25</v>
      </c>
      <c r="U4" s="66" t="s">
        <v>20</v>
      </c>
    </row>
    <row r="5" spans="1:21" ht="45" customHeight="1" x14ac:dyDescent="0.25">
      <c r="A5" s="7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0"/>
      <c r="K5" s="1" t="s">
        <v>16</v>
      </c>
      <c r="L5" s="1" t="s">
        <v>17</v>
      </c>
      <c r="M5" s="20" t="s">
        <v>13</v>
      </c>
      <c r="N5" s="1" t="s">
        <v>14</v>
      </c>
      <c r="O5" s="84"/>
      <c r="P5" s="84"/>
      <c r="Q5" s="66"/>
      <c r="R5" s="66"/>
      <c r="T5" s="66"/>
      <c r="U5" s="66"/>
    </row>
    <row r="6" spans="1:21" s="2" customFormat="1" ht="15.75" customHeight="1" x14ac:dyDescent="0.25">
      <c r="A6" s="32">
        <v>1</v>
      </c>
      <c r="B6" s="21" t="s">
        <v>62</v>
      </c>
      <c r="C6" s="21" t="s">
        <v>85</v>
      </c>
      <c r="D6" s="4" t="s">
        <v>58</v>
      </c>
      <c r="E6" s="22">
        <v>863586032794103</v>
      </c>
      <c r="F6" s="4" t="s">
        <v>63</v>
      </c>
      <c r="G6" s="4" t="s">
        <v>59</v>
      </c>
      <c r="H6" s="4" t="s">
        <v>60</v>
      </c>
      <c r="I6" s="16" t="s">
        <v>68</v>
      </c>
      <c r="J6" s="16" t="s">
        <v>64</v>
      </c>
      <c r="K6" s="47" t="s">
        <v>67</v>
      </c>
      <c r="L6" s="16"/>
      <c r="M6" s="16" t="s">
        <v>75</v>
      </c>
      <c r="N6" s="27">
        <v>30000</v>
      </c>
      <c r="O6" s="16" t="s">
        <v>81</v>
      </c>
      <c r="P6" s="16" t="s">
        <v>82</v>
      </c>
      <c r="Q6" s="28" t="s">
        <v>24</v>
      </c>
      <c r="R6" s="4" t="s">
        <v>37</v>
      </c>
      <c r="T6" s="63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32"/>
      <c r="T7" s="64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16"/>
      <c r="O8" s="16"/>
      <c r="P8" s="16"/>
      <c r="Q8" s="31"/>
      <c r="R8" s="32"/>
      <c r="T8" s="64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64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16"/>
      <c r="I10" s="24"/>
      <c r="J10" s="16"/>
      <c r="K10" s="16"/>
      <c r="L10" s="16"/>
      <c r="M10" s="16"/>
      <c r="N10" s="16"/>
      <c r="O10" s="16"/>
      <c r="P10" s="16"/>
      <c r="Q10" s="31"/>
      <c r="R10" s="32"/>
      <c r="T10" s="64"/>
      <c r="U10" s="32" t="s">
        <v>45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5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3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4"/>
      <c r="U13" s="32" t="s">
        <v>48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4"/>
      <c r="U14" s="32" t="s">
        <v>47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4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5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46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49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50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51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/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6" t="s">
        <v>6</v>
      </c>
      <c r="K4" s="66" t="s">
        <v>15</v>
      </c>
      <c r="L4" s="66"/>
      <c r="M4" s="66" t="s">
        <v>8</v>
      </c>
      <c r="N4" s="66"/>
      <c r="O4" s="73" t="s">
        <v>9</v>
      </c>
      <c r="P4" s="73" t="s">
        <v>18</v>
      </c>
      <c r="Q4" s="66" t="s">
        <v>25</v>
      </c>
      <c r="R4" s="66" t="s">
        <v>20</v>
      </c>
      <c r="U4" s="66" t="s">
        <v>25</v>
      </c>
      <c r="V4" s="66" t="s">
        <v>20</v>
      </c>
    </row>
    <row r="5" spans="1:22" ht="45" customHeight="1" x14ac:dyDescent="0.25">
      <c r="A5" s="71"/>
      <c r="B5" s="59" t="s">
        <v>1</v>
      </c>
      <c r="C5" s="59" t="s">
        <v>2</v>
      </c>
      <c r="D5" s="58" t="s">
        <v>3</v>
      </c>
      <c r="E5" s="58" t="s">
        <v>44</v>
      </c>
      <c r="F5" s="58" t="s">
        <v>4</v>
      </c>
      <c r="G5" s="5" t="s">
        <v>5</v>
      </c>
      <c r="H5" s="5" t="s">
        <v>7</v>
      </c>
      <c r="I5" s="19" t="s">
        <v>19</v>
      </c>
      <c r="J5" s="66"/>
      <c r="K5" s="59" t="s">
        <v>16</v>
      </c>
      <c r="L5" s="59" t="s">
        <v>17</v>
      </c>
      <c r="M5" s="58" t="s">
        <v>13</v>
      </c>
      <c r="N5" s="59" t="s">
        <v>14</v>
      </c>
      <c r="O5" s="73"/>
      <c r="P5" s="73"/>
      <c r="Q5" s="66"/>
      <c r="R5" s="66"/>
      <c r="U5" s="66"/>
      <c r="V5" s="66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4"/>
      <c r="G6" s="4"/>
      <c r="H6" s="4"/>
      <c r="I6" s="16"/>
      <c r="J6" s="16"/>
      <c r="K6" s="47"/>
      <c r="L6" s="16"/>
      <c r="M6" s="16"/>
      <c r="N6" s="16"/>
      <c r="O6" s="16"/>
      <c r="P6" s="16"/>
      <c r="Q6" s="28"/>
      <c r="R6" s="4"/>
      <c r="S6" s="47"/>
      <c r="T6" s="47"/>
      <c r="U6" s="63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4"/>
      <c r="S7" s="47"/>
      <c r="T7" s="47"/>
      <c r="U7" s="64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64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64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64"/>
      <c r="V10" s="32" t="s">
        <v>45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65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63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64"/>
      <c r="V13" s="32" t="s">
        <v>48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64"/>
      <c r="V14" s="32" t="s">
        <v>47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64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5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46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49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50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51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7"/>
      <c r="R1" s="43"/>
    </row>
    <row r="2" spans="1:21" ht="20.25" customHeight="1" x14ac:dyDescent="0.25">
      <c r="A2" s="68" t="s">
        <v>11</v>
      </c>
      <c r="B2" s="69"/>
      <c r="C2" s="69"/>
      <c r="D2" s="69"/>
      <c r="E2" s="70" t="s">
        <v>54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6" t="s">
        <v>15</v>
      </c>
      <c r="L4" s="66"/>
      <c r="M4" s="81" t="s">
        <v>8</v>
      </c>
      <c r="N4" s="82"/>
      <c r="O4" s="83" t="s">
        <v>9</v>
      </c>
      <c r="P4" s="83" t="s">
        <v>18</v>
      </c>
      <c r="Q4" s="66" t="s">
        <v>25</v>
      </c>
      <c r="R4" s="66" t="s">
        <v>20</v>
      </c>
      <c r="T4" s="66" t="s">
        <v>25</v>
      </c>
      <c r="U4" s="66" t="s">
        <v>20</v>
      </c>
    </row>
    <row r="5" spans="1:21" ht="45" customHeight="1" x14ac:dyDescent="0.25">
      <c r="A5" s="75"/>
      <c r="B5" s="61" t="s">
        <v>1</v>
      </c>
      <c r="C5" s="61" t="s">
        <v>2</v>
      </c>
      <c r="D5" s="60" t="s">
        <v>3</v>
      </c>
      <c r="E5" s="60" t="s">
        <v>12</v>
      </c>
      <c r="F5" s="60" t="s">
        <v>4</v>
      </c>
      <c r="G5" s="5" t="s">
        <v>5</v>
      </c>
      <c r="H5" s="5" t="s">
        <v>7</v>
      </c>
      <c r="I5" s="19" t="s">
        <v>19</v>
      </c>
      <c r="J5" s="80"/>
      <c r="K5" s="61" t="s">
        <v>16</v>
      </c>
      <c r="L5" s="61" t="s">
        <v>17</v>
      </c>
      <c r="M5" s="60" t="s">
        <v>13</v>
      </c>
      <c r="N5" s="61" t="s">
        <v>14</v>
      </c>
      <c r="O5" s="84"/>
      <c r="P5" s="84"/>
      <c r="Q5" s="66"/>
      <c r="R5" s="66"/>
      <c r="T5" s="66"/>
      <c r="U5" s="66"/>
    </row>
    <row r="6" spans="1:21" s="2" customFormat="1" ht="15.75" customHeight="1" x14ac:dyDescent="0.25">
      <c r="A6" s="32">
        <v>1</v>
      </c>
      <c r="B6" s="21" t="s">
        <v>62</v>
      </c>
      <c r="C6" s="21" t="s">
        <v>85</v>
      </c>
      <c r="D6" s="4" t="s">
        <v>61</v>
      </c>
      <c r="E6" s="22"/>
      <c r="F6" s="4"/>
      <c r="G6" s="4" t="s">
        <v>56</v>
      </c>
      <c r="H6" s="4"/>
      <c r="I6" s="16"/>
      <c r="J6" s="16"/>
      <c r="K6" s="47"/>
      <c r="L6" s="16"/>
      <c r="M6" s="16"/>
      <c r="N6" s="16"/>
      <c r="O6" s="16"/>
      <c r="P6" s="16"/>
      <c r="Q6" s="28"/>
      <c r="R6" s="4"/>
      <c r="T6" s="63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32"/>
      <c r="T7" s="64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16"/>
      <c r="O8" s="16"/>
      <c r="P8" s="16"/>
      <c r="Q8" s="31"/>
      <c r="R8" s="32"/>
      <c r="T8" s="64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64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16"/>
      <c r="I10" s="24"/>
      <c r="J10" s="16"/>
      <c r="K10" s="16"/>
      <c r="L10" s="16"/>
      <c r="M10" s="16"/>
      <c r="N10" s="16"/>
      <c r="O10" s="16"/>
      <c r="P10" s="16"/>
      <c r="Q10" s="31"/>
      <c r="R10" s="32"/>
      <c r="T10" s="64"/>
      <c r="U10" s="32" t="s">
        <v>45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5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3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4"/>
      <c r="U13" s="32" t="s">
        <v>48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4"/>
      <c r="U14" s="32" t="s">
        <v>47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4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5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0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0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46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49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50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51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0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B21" sqref="B21:R2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7"/>
      <c r="R1" s="43"/>
    </row>
    <row r="2" spans="1:21" ht="20.25" customHeight="1" x14ac:dyDescent="0.25">
      <c r="A2" s="68" t="s">
        <v>11</v>
      </c>
      <c r="B2" s="69"/>
      <c r="C2" s="69"/>
      <c r="D2" s="69"/>
      <c r="E2" s="70" t="s">
        <v>54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6" t="s">
        <v>15</v>
      </c>
      <c r="L4" s="66"/>
      <c r="M4" s="81" t="s">
        <v>8</v>
      </c>
      <c r="N4" s="82"/>
      <c r="O4" s="83" t="s">
        <v>9</v>
      </c>
      <c r="P4" s="83" t="s">
        <v>18</v>
      </c>
      <c r="Q4" s="66" t="s">
        <v>25</v>
      </c>
      <c r="R4" s="66" t="s">
        <v>20</v>
      </c>
      <c r="T4" s="66" t="s">
        <v>25</v>
      </c>
      <c r="U4" s="66" t="s">
        <v>20</v>
      </c>
    </row>
    <row r="5" spans="1:21" ht="45" customHeight="1" x14ac:dyDescent="0.25">
      <c r="A5" s="75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80"/>
      <c r="K5" s="50" t="s">
        <v>16</v>
      </c>
      <c r="L5" s="50" t="s">
        <v>17</v>
      </c>
      <c r="M5" s="49" t="s">
        <v>13</v>
      </c>
      <c r="N5" s="50" t="s">
        <v>14</v>
      </c>
      <c r="O5" s="84"/>
      <c r="P5" s="84"/>
      <c r="Q5" s="66"/>
      <c r="R5" s="66"/>
      <c r="T5" s="66"/>
      <c r="U5" s="66"/>
    </row>
    <row r="6" spans="1:21" s="2" customFormat="1" ht="15.75" customHeight="1" x14ac:dyDescent="0.25">
      <c r="A6" s="32">
        <v>1</v>
      </c>
      <c r="B6" s="21" t="s">
        <v>85</v>
      </c>
      <c r="C6" s="21" t="s">
        <v>101</v>
      </c>
      <c r="D6" s="4" t="s">
        <v>86</v>
      </c>
      <c r="E6" s="22">
        <v>866192037788021</v>
      </c>
      <c r="F6" s="4"/>
      <c r="G6" s="4" t="s">
        <v>56</v>
      </c>
      <c r="H6" s="16"/>
      <c r="I6" s="24" t="s">
        <v>88</v>
      </c>
      <c r="J6" s="16"/>
      <c r="K6" s="16" t="s">
        <v>93</v>
      </c>
      <c r="L6" s="16" t="s">
        <v>94</v>
      </c>
      <c r="M6" s="16" t="s">
        <v>51</v>
      </c>
      <c r="N6" s="62" t="s">
        <v>100</v>
      </c>
      <c r="O6" s="16" t="s">
        <v>81</v>
      </c>
      <c r="P6" s="16" t="s">
        <v>82</v>
      </c>
      <c r="Q6" s="31" t="s">
        <v>26</v>
      </c>
      <c r="R6" s="32" t="s">
        <v>31</v>
      </c>
      <c r="T6" s="63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85</v>
      </c>
      <c r="C7" s="21" t="s">
        <v>101</v>
      </c>
      <c r="D7" s="4" t="s">
        <v>86</v>
      </c>
      <c r="E7" s="22">
        <v>864811036936446</v>
      </c>
      <c r="F7" s="4"/>
      <c r="G7" s="4" t="s">
        <v>56</v>
      </c>
      <c r="H7" s="17"/>
      <c r="I7" s="24" t="s">
        <v>98</v>
      </c>
      <c r="J7" s="16"/>
      <c r="K7" s="16" t="s">
        <v>97</v>
      </c>
      <c r="L7" s="16" t="s">
        <v>99</v>
      </c>
      <c r="M7" s="16" t="s">
        <v>51</v>
      </c>
      <c r="N7" s="62" t="s">
        <v>100</v>
      </c>
      <c r="O7" s="16" t="s">
        <v>81</v>
      </c>
      <c r="P7" s="16" t="s">
        <v>82</v>
      </c>
      <c r="Q7" s="31" t="s">
        <v>26</v>
      </c>
      <c r="R7" s="32" t="s">
        <v>31</v>
      </c>
      <c r="T7" s="64"/>
      <c r="U7" s="32" t="s">
        <v>43</v>
      </c>
    </row>
    <row r="8" spans="1:21" s="2" customFormat="1" ht="15.75" customHeight="1" x14ac:dyDescent="0.25">
      <c r="A8" s="32">
        <v>3</v>
      </c>
      <c r="B8" s="21" t="s">
        <v>85</v>
      </c>
      <c r="C8" s="21" t="s">
        <v>101</v>
      </c>
      <c r="D8" s="4" t="s">
        <v>86</v>
      </c>
      <c r="E8" s="22">
        <v>866050031761446</v>
      </c>
      <c r="F8" s="4"/>
      <c r="G8" s="4" t="s">
        <v>56</v>
      </c>
      <c r="H8" s="25"/>
      <c r="I8" s="24" t="s">
        <v>96</v>
      </c>
      <c r="J8" s="16"/>
      <c r="K8" s="16" t="s">
        <v>95</v>
      </c>
      <c r="L8" s="16" t="s">
        <v>94</v>
      </c>
      <c r="M8" s="16" t="s">
        <v>51</v>
      </c>
      <c r="N8" s="62" t="s">
        <v>100</v>
      </c>
      <c r="O8" s="16" t="s">
        <v>81</v>
      </c>
      <c r="P8" s="16" t="s">
        <v>82</v>
      </c>
      <c r="Q8" s="31" t="s">
        <v>26</v>
      </c>
      <c r="R8" s="32" t="s">
        <v>31</v>
      </c>
      <c r="T8" s="64"/>
      <c r="U8" s="32" t="s">
        <v>28</v>
      </c>
    </row>
    <row r="9" spans="1:21" s="2" customFormat="1" ht="15.75" customHeight="1" x14ac:dyDescent="0.25">
      <c r="A9" s="32">
        <v>4</v>
      </c>
      <c r="B9" s="21" t="s">
        <v>102</v>
      </c>
      <c r="C9" s="21">
        <v>43468</v>
      </c>
      <c r="D9" s="4" t="s">
        <v>86</v>
      </c>
      <c r="E9" s="22">
        <v>866192037847124</v>
      </c>
      <c r="F9" s="4"/>
      <c r="G9" s="4" t="s">
        <v>56</v>
      </c>
      <c r="H9" s="25"/>
      <c r="I9" s="24" t="s">
        <v>88</v>
      </c>
      <c r="J9" s="16"/>
      <c r="K9" s="16" t="s">
        <v>103</v>
      </c>
      <c r="L9" s="16" t="s">
        <v>99</v>
      </c>
      <c r="M9" s="16" t="s">
        <v>51</v>
      </c>
      <c r="N9" s="62" t="s">
        <v>100</v>
      </c>
      <c r="O9" s="16" t="s">
        <v>81</v>
      </c>
      <c r="P9" s="16" t="s">
        <v>82</v>
      </c>
      <c r="Q9" s="31" t="s">
        <v>26</v>
      </c>
      <c r="R9" s="32" t="s">
        <v>31</v>
      </c>
      <c r="T9" s="64"/>
      <c r="U9" s="32" t="s">
        <v>38</v>
      </c>
    </row>
    <row r="10" spans="1:21" s="2" customFormat="1" ht="15.75" customHeight="1" x14ac:dyDescent="0.25">
      <c r="A10" s="32">
        <v>5</v>
      </c>
      <c r="B10" s="21" t="s">
        <v>62</v>
      </c>
      <c r="C10" s="21" t="s">
        <v>85</v>
      </c>
      <c r="D10" s="4" t="s">
        <v>55</v>
      </c>
      <c r="E10" s="22">
        <v>868183034754742</v>
      </c>
      <c r="F10" s="44"/>
      <c r="G10" s="4" t="s">
        <v>56</v>
      </c>
      <c r="H10" s="4" t="s">
        <v>57</v>
      </c>
      <c r="I10" s="16" t="s">
        <v>72</v>
      </c>
      <c r="J10" s="16" t="s">
        <v>73</v>
      </c>
      <c r="K10" s="47" t="s">
        <v>71</v>
      </c>
      <c r="L10" s="16" t="s">
        <v>65</v>
      </c>
      <c r="M10" s="16" t="s">
        <v>74</v>
      </c>
      <c r="N10" s="16"/>
      <c r="O10" s="16" t="s">
        <v>81</v>
      </c>
      <c r="P10" s="16" t="s">
        <v>82</v>
      </c>
      <c r="Q10" s="28" t="s">
        <v>24</v>
      </c>
      <c r="R10" s="4" t="s">
        <v>38</v>
      </c>
      <c r="T10" s="64"/>
      <c r="U10" s="32" t="s">
        <v>45</v>
      </c>
    </row>
    <row r="11" spans="1:21" s="2" customFormat="1" ht="15.75" customHeight="1" x14ac:dyDescent="0.25">
      <c r="A11" s="32">
        <v>6</v>
      </c>
      <c r="B11" s="21" t="s">
        <v>62</v>
      </c>
      <c r="C11" s="21" t="s">
        <v>85</v>
      </c>
      <c r="D11" s="4" t="s">
        <v>55</v>
      </c>
      <c r="E11" s="22">
        <v>868183034673876</v>
      </c>
      <c r="F11" s="44"/>
      <c r="G11" s="4" t="s">
        <v>56</v>
      </c>
      <c r="H11" s="4" t="s">
        <v>57</v>
      </c>
      <c r="I11" s="16" t="s">
        <v>76</v>
      </c>
      <c r="J11" s="16"/>
      <c r="K11" s="16" t="s">
        <v>65</v>
      </c>
      <c r="L11" s="16"/>
      <c r="M11" s="16" t="s">
        <v>80</v>
      </c>
      <c r="N11" s="16"/>
      <c r="O11" s="16" t="s">
        <v>81</v>
      </c>
      <c r="P11" s="16" t="s">
        <v>82</v>
      </c>
      <c r="Q11" s="28" t="s">
        <v>26</v>
      </c>
      <c r="R11" s="4" t="s">
        <v>31</v>
      </c>
      <c r="T11" s="65"/>
      <c r="U11" s="32" t="s">
        <v>37</v>
      </c>
    </row>
    <row r="12" spans="1:21" s="18" customFormat="1" ht="15.75" customHeight="1" x14ac:dyDescent="0.25">
      <c r="A12" s="32">
        <v>7</v>
      </c>
      <c r="B12" s="21" t="s">
        <v>62</v>
      </c>
      <c r="C12" s="21" t="s">
        <v>85</v>
      </c>
      <c r="D12" s="4" t="s">
        <v>55</v>
      </c>
      <c r="E12" s="22">
        <v>867857039901793</v>
      </c>
      <c r="F12" s="44"/>
      <c r="G12" s="4" t="s">
        <v>56</v>
      </c>
      <c r="H12" s="4" t="s">
        <v>57</v>
      </c>
      <c r="I12" s="16" t="s">
        <v>79</v>
      </c>
      <c r="J12" s="16" t="s">
        <v>83</v>
      </c>
      <c r="K12" s="16" t="s">
        <v>65</v>
      </c>
      <c r="L12" s="16"/>
      <c r="M12" s="16" t="s">
        <v>84</v>
      </c>
      <c r="N12" s="16"/>
      <c r="O12" s="16" t="s">
        <v>81</v>
      </c>
      <c r="P12" s="16" t="s">
        <v>82</v>
      </c>
      <c r="Q12" s="28" t="s">
        <v>24</v>
      </c>
      <c r="R12" s="4" t="s">
        <v>37</v>
      </c>
      <c r="T12" s="63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 t="s">
        <v>62</v>
      </c>
      <c r="C13" s="21" t="s">
        <v>85</v>
      </c>
      <c r="D13" s="4" t="s">
        <v>55</v>
      </c>
      <c r="E13" s="22">
        <v>868183034665443</v>
      </c>
      <c r="F13" s="44"/>
      <c r="G13" s="4" t="s">
        <v>56</v>
      </c>
      <c r="H13" s="4" t="s">
        <v>57</v>
      </c>
      <c r="I13" s="24" t="s">
        <v>76</v>
      </c>
      <c r="J13" s="16" t="s">
        <v>77</v>
      </c>
      <c r="K13" s="24" t="s">
        <v>71</v>
      </c>
      <c r="L13" s="16" t="s">
        <v>65</v>
      </c>
      <c r="M13" s="16" t="s">
        <v>78</v>
      </c>
      <c r="N13" s="16"/>
      <c r="O13" s="16" t="s">
        <v>81</v>
      </c>
      <c r="P13" s="16" t="s">
        <v>82</v>
      </c>
      <c r="Q13" s="28" t="s">
        <v>24</v>
      </c>
      <c r="R13" s="4" t="s">
        <v>38</v>
      </c>
      <c r="T13" s="64"/>
      <c r="U13" s="32" t="s">
        <v>48</v>
      </c>
    </row>
    <row r="14" spans="1:21" s="2" customFormat="1" ht="15.75" customHeight="1" x14ac:dyDescent="0.25">
      <c r="A14" s="32">
        <v>9</v>
      </c>
      <c r="B14" s="21" t="s">
        <v>62</v>
      </c>
      <c r="C14" s="21" t="s">
        <v>85</v>
      </c>
      <c r="D14" s="4" t="s">
        <v>55</v>
      </c>
      <c r="E14" s="22">
        <v>867857039940932</v>
      </c>
      <c r="F14" s="44"/>
      <c r="G14" s="4" t="s">
        <v>56</v>
      </c>
      <c r="H14" s="4" t="s">
        <v>57</v>
      </c>
      <c r="I14" s="25" t="s">
        <v>66</v>
      </c>
      <c r="J14" s="16" t="s">
        <v>69</v>
      </c>
      <c r="K14" s="16" t="s">
        <v>65</v>
      </c>
      <c r="L14" s="16"/>
      <c r="M14" s="16" t="s">
        <v>70</v>
      </c>
      <c r="N14" s="16"/>
      <c r="O14" s="16" t="s">
        <v>81</v>
      </c>
      <c r="P14" s="16" t="s">
        <v>82</v>
      </c>
      <c r="Q14" s="31" t="s">
        <v>24</v>
      </c>
      <c r="R14" s="4" t="s">
        <v>37</v>
      </c>
      <c r="T14" s="64"/>
      <c r="U14" s="32" t="s">
        <v>47</v>
      </c>
    </row>
    <row r="15" spans="1:21" ht="16.5" x14ac:dyDescent="0.25">
      <c r="A15" s="32">
        <v>10</v>
      </c>
      <c r="B15" s="21" t="s">
        <v>85</v>
      </c>
      <c r="C15" s="21" t="s">
        <v>101</v>
      </c>
      <c r="D15" s="4" t="s">
        <v>55</v>
      </c>
      <c r="E15" s="22">
        <v>867857039907345</v>
      </c>
      <c r="F15" s="4" t="s">
        <v>63</v>
      </c>
      <c r="G15" s="4" t="s">
        <v>56</v>
      </c>
      <c r="H15" s="16"/>
      <c r="I15" s="17" t="s">
        <v>88</v>
      </c>
      <c r="J15" s="16" t="s">
        <v>87</v>
      </c>
      <c r="K15" s="16" t="s">
        <v>65</v>
      </c>
      <c r="L15" s="16"/>
      <c r="M15" s="16" t="s">
        <v>80</v>
      </c>
      <c r="N15" s="16"/>
      <c r="O15" s="16" t="s">
        <v>81</v>
      </c>
      <c r="P15" s="16" t="s">
        <v>82</v>
      </c>
      <c r="Q15" s="28" t="s">
        <v>26</v>
      </c>
      <c r="R15" s="4" t="s">
        <v>31</v>
      </c>
      <c r="T15" s="64"/>
      <c r="U15" s="32" t="s">
        <v>31</v>
      </c>
    </row>
    <row r="16" spans="1:21" ht="16.5" x14ac:dyDescent="0.25">
      <c r="A16" s="32">
        <v>11</v>
      </c>
      <c r="B16" s="21" t="s">
        <v>85</v>
      </c>
      <c r="C16" s="21" t="s">
        <v>101</v>
      </c>
      <c r="D16" s="4" t="s">
        <v>55</v>
      </c>
      <c r="E16" s="22">
        <v>868183034589965</v>
      </c>
      <c r="F16" s="4" t="s">
        <v>63</v>
      </c>
      <c r="G16" s="4" t="s">
        <v>56</v>
      </c>
      <c r="H16" s="16"/>
      <c r="I16" s="16" t="s">
        <v>76</v>
      </c>
      <c r="J16" s="16" t="s">
        <v>89</v>
      </c>
      <c r="K16" s="16"/>
      <c r="L16" s="16" t="s">
        <v>65</v>
      </c>
      <c r="M16" s="16" t="s">
        <v>51</v>
      </c>
      <c r="N16" s="16"/>
      <c r="O16" s="16" t="s">
        <v>81</v>
      </c>
      <c r="P16" s="16" t="s">
        <v>82</v>
      </c>
      <c r="Q16" s="28" t="s">
        <v>26</v>
      </c>
      <c r="R16" s="4" t="s">
        <v>31</v>
      </c>
      <c r="T16" s="65"/>
      <c r="U16" s="32" t="s">
        <v>32</v>
      </c>
    </row>
    <row r="17" spans="1:21" ht="16.5" x14ac:dyDescent="0.25">
      <c r="A17" s="32">
        <v>12</v>
      </c>
      <c r="B17" s="21" t="s">
        <v>85</v>
      </c>
      <c r="C17" s="21" t="s">
        <v>101</v>
      </c>
      <c r="D17" s="4" t="s">
        <v>55</v>
      </c>
      <c r="E17" s="22">
        <v>868183034567672</v>
      </c>
      <c r="F17" s="4" t="s">
        <v>63</v>
      </c>
      <c r="G17" s="4" t="s">
        <v>56</v>
      </c>
      <c r="H17" s="26"/>
      <c r="I17" s="26" t="s">
        <v>76</v>
      </c>
      <c r="J17" s="26"/>
      <c r="K17" s="16" t="s">
        <v>65</v>
      </c>
      <c r="L17" s="16"/>
      <c r="M17" s="16" t="s">
        <v>80</v>
      </c>
      <c r="N17" s="26"/>
      <c r="O17" s="16" t="s">
        <v>81</v>
      </c>
      <c r="P17" s="16" t="s">
        <v>82</v>
      </c>
      <c r="Q17" s="28" t="s">
        <v>26</v>
      </c>
      <c r="R17" s="4" t="s">
        <v>31</v>
      </c>
      <c r="T17" s="47"/>
      <c r="U17" s="47"/>
    </row>
    <row r="18" spans="1:21" ht="16.5" x14ac:dyDescent="0.25">
      <c r="A18" s="32">
        <v>13</v>
      </c>
      <c r="B18" s="21" t="s">
        <v>85</v>
      </c>
      <c r="C18" s="21" t="s">
        <v>101</v>
      </c>
      <c r="D18" s="4" t="s">
        <v>55</v>
      </c>
      <c r="E18" s="22">
        <v>868183033869111</v>
      </c>
      <c r="F18" s="44"/>
      <c r="G18" s="4" t="s">
        <v>56</v>
      </c>
      <c r="H18" s="16"/>
      <c r="I18" s="16" t="s">
        <v>90</v>
      </c>
      <c r="J18" s="16" t="s">
        <v>91</v>
      </c>
      <c r="K18" s="16" t="s">
        <v>71</v>
      </c>
      <c r="L18" s="16" t="s">
        <v>65</v>
      </c>
      <c r="M18" s="16" t="s">
        <v>92</v>
      </c>
      <c r="N18" s="16"/>
      <c r="O18" s="16" t="s">
        <v>81</v>
      </c>
      <c r="P18" s="16" t="s">
        <v>82</v>
      </c>
      <c r="Q18" s="28" t="s">
        <v>26</v>
      </c>
      <c r="R18" s="4" t="s">
        <v>48</v>
      </c>
      <c r="T18" s="48"/>
      <c r="U18" s="48"/>
    </row>
    <row r="19" spans="1:21" ht="16.5" x14ac:dyDescent="0.25">
      <c r="A19" s="32">
        <v>14</v>
      </c>
      <c r="B19" s="21" t="s">
        <v>102</v>
      </c>
      <c r="C19" s="21">
        <v>43468</v>
      </c>
      <c r="D19" s="16" t="s">
        <v>55</v>
      </c>
      <c r="E19" s="34">
        <v>867857039937672</v>
      </c>
      <c r="F19" s="16"/>
      <c r="G19" s="16" t="s">
        <v>56</v>
      </c>
      <c r="H19" s="16"/>
      <c r="I19" s="27" t="s">
        <v>88</v>
      </c>
      <c r="J19" s="16" t="s">
        <v>105</v>
      </c>
      <c r="K19" s="16" t="s">
        <v>104</v>
      </c>
      <c r="L19" s="16" t="s">
        <v>65</v>
      </c>
      <c r="M19" s="16" t="s">
        <v>106</v>
      </c>
      <c r="N19" s="16"/>
      <c r="O19" s="16" t="s">
        <v>81</v>
      </c>
      <c r="P19" s="16" t="s">
        <v>82</v>
      </c>
      <c r="Q19" s="31" t="s">
        <v>24</v>
      </c>
      <c r="R19" s="4" t="s">
        <v>37</v>
      </c>
      <c r="T19" s="44" t="s">
        <v>40</v>
      </c>
      <c r="U19" s="4" t="s">
        <v>21</v>
      </c>
    </row>
    <row r="20" spans="1:21" ht="16.5" x14ac:dyDescent="0.25">
      <c r="A20" s="32">
        <v>15</v>
      </c>
      <c r="B20" s="21" t="s">
        <v>62</v>
      </c>
      <c r="C20" s="21" t="s">
        <v>85</v>
      </c>
      <c r="D20" s="4" t="s">
        <v>58</v>
      </c>
      <c r="E20" s="22">
        <v>863586032794103</v>
      </c>
      <c r="F20" s="4" t="s">
        <v>63</v>
      </c>
      <c r="G20" s="4" t="s">
        <v>59</v>
      </c>
      <c r="H20" s="4" t="s">
        <v>60</v>
      </c>
      <c r="I20" s="16" t="s">
        <v>68</v>
      </c>
      <c r="J20" s="16" t="s">
        <v>64</v>
      </c>
      <c r="K20" s="47" t="s">
        <v>67</v>
      </c>
      <c r="L20" s="16"/>
      <c r="M20" s="16" t="s">
        <v>75</v>
      </c>
      <c r="N20" s="27">
        <v>30000</v>
      </c>
      <c r="O20" s="16" t="s">
        <v>81</v>
      </c>
      <c r="P20" s="16" t="s">
        <v>82</v>
      </c>
      <c r="Q20" s="28" t="s">
        <v>24</v>
      </c>
      <c r="R20" s="4" t="s">
        <v>37</v>
      </c>
      <c r="T20" s="4" t="s">
        <v>23</v>
      </c>
      <c r="U20" s="4">
        <f>COUNTIF($Q$6:$Q$55,"PM")</f>
        <v>9</v>
      </c>
    </row>
    <row r="21" spans="1:21" ht="16.5" x14ac:dyDescent="0.25">
      <c r="A21" s="32">
        <v>16</v>
      </c>
      <c r="B21" s="21" t="s">
        <v>62</v>
      </c>
      <c r="C21" s="21" t="s">
        <v>85</v>
      </c>
      <c r="D21" s="4" t="s">
        <v>61</v>
      </c>
      <c r="E21" s="22"/>
      <c r="F21" s="4"/>
      <c r="G21" s="4" t="s">
        <v>56</v>
      </c>
      <c r="H21" s="4"/>
      <c r="I21" s="16"/>
      <c r="J21" s="16"/>
      <c r="K21" s="47"/>
      <c r="L21" s="16"/>
      <c r="M21" s="16"/>
      <c r="N21" s="16"/>
      <c r="O21" s="16"/>
      <c r="P21" s="16"/>
      <c r="Q21" s="28"/>
      <c r="R21" s="4"/>
      <c r="T21" s="4" t="s">
        <v>22</v>
      </c>
      <c r="U21" s="4">
        <f>COUNTIF($Q$6:$Q$56,"PC")</f>
        <v>6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15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2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46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4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49</v>
      </c>
      <c r="U33" s="4">
        <f>COUNTIF($R$6:$R$55,"SF")</f>
        <v>1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50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51</v>
      </c>
      <c r="U35" s="4">
        <f>COUNTIF($R$6:$R$55,"NCFW")</f>
        <v>8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15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TG102V</vt:lpstr>
      <vt:lpstr>TG102LE</vt:lpstr>
      <vt:lpstr>TG102SE</vt:lpstr>
      <vt:lpstr>TG102E</vt:lpstr>
      <vt:lpstr>Dây nguồn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2019-03-08T01:49:12Z</dcterms:modified>
</cp:coreProperties>
</file>