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5\2.XulyBH\"/>
    </mc:Choice>
  </mc:AlternateContent>
  <bookViews>
    <workbookView xWindow="-15" yWindow="4035" windowWidth="10320" windowHeight="4065" activeTab="2"/>
  </bookViews>
  <sheets>
    <sheet name="TG102SE" sheetId="27" r:id="rId1"/>
    <sheet name="TG102LE" sheetId="25" r:id="rId2"/>
    <sheet name="Tong hop thang" sheetId="23" r:id="rId3"/>
  </sheets>
  <calcPr calcId="152511"/>
</workbook>
</file>

<file path=xl/calcChain.xml><?xml version="1.0" encoding="utf-8"?>
<calcChain xmlns="http://schemas.openxmlformats.org/spreadsheetml/2006/main">
  <c r="V36" i="27" l="1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7" l="1"/>
  <c r="V37" i="27"/>
  <c r="V36" i="25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<sst xmlns="http://schemas.openxmlformats.org/spreadsheetml/2006/main" count="354" uniqueCount="95">
  <si>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</si>
  <si>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</si>
  <si>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</si>
  <si>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</si>
  <si>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</si>
  <si>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</si>
  <si>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</si>
  <si>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</si>
  <si>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</si>
  <si>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</si>
  <si>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</si>
  <si>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</si>
  <si>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</si>
  <si>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</si>
  <si>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</si>
  <si>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</si>
  <si>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</si>
  <si>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</si>
  <si>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</si>
  <si>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</si>
  <si>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</si>
  <si>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</si>
  <si>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</si>
  <si>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</si>
  <si>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</si>
  <si>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</si>
  <si>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</si>
  <si>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</si>
  <si>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</si>
  <si>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</si>
  <si>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</si>
  <si>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</si>
  <si>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</si>
  <si>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</si>
  <si>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</si>
  <si>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</si>
  <si>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</si>
  <si>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</si>
  <si>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</si>
  <si>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</si>
  <si>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</si>
  <si>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</si>
  <si>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</si>
  <si>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</si>
  <si>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</si>
  <si>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</si>
  <si>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</si>
  <si>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</si>
  <si>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</si>
  <si>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</si>
  <si>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</si>
  <si>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</si>
  <si>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GPS Tây Ninh</t>
  </si>
  <si>
    <t>XỬ LÝ THIẾT BỊ BẢO HÀNH THÁNG 05 NĂM 2019</t>
  </si>
  <si>
    <t>TG102LE</t>
  </si>
  <si>
    <t>Còn BH</t>
  </si>
  <si>
    <t>LE.1.00.---04.181025</t>
  </si>
  <si>
    <t>Lock: 125.212.203.114,15757</t>
  </si>
  <si>
    <t>Thay điốt chống quá áp, nâng cấp FW</t>
  </si>
  <si>
    <t>Tùng</t>
  </si>
  <si>
    <t>LE.1.00.---05.190404</t>
  </si>
  <si>
    <t>BT</t>
  </si>
  <si>
    <t>TG102SE</t>
  </si>
  <si>
    <t xml:space="preserve"> SIM</t>
  </si>
  <si>
    <t>H</t>
  </si>
  <si>
    <t>13/05/2019</t>
  </si>
  <si>
    <t>SE.3.00.---02.180711</t>
  </si>
  <si>
    <t>lock: 125.212.203.114,15555</t>
  </si>
  <si>
    <t>Tuấn</t>
  </si>
  <si>
    <t>lock: 125.212.203.114,15959</t>
  </si>
  <si>
    <t>SE.3.00.---01.140917</t>
  </si>
  <si>
    <t>14/05/2019</t>
  </si>
  <si>
    <t>Không khởi động được thiết bị</t>
  </si>
  <si>
    <t>Khách lưu ý không để nguồn quá thấp</t>
  </si>
  <si>
    <t>Xử lý phần cứng</t>
  </si>
  <si>
    <t>Hỏng Diode quá áp</t>
  </si>
  <si>
    <t>15/05/2019</t>
  </si>
  <si>
    <t>Thay Diode quá áp, nâng cấp FW</t>
  </si>
  <si>
    <t>Thay Diode quá áp, xử lí phần cứng, nạp lại FW</t>
  </si>
  <si>
    <t>Hỏng Diode quá áp, lỗi khởi động thiết bị</t>
  </si>
  <si>
    <t>sim</t>
  </si>
  <si>
    <t>17/05/2019</t>
  </si>
  <si>
    <t>SE.3.00.---01.120817</t>
  </si>
  <si>
    <t>dt.vnetgps.com,16363</t>
  </si>
  <si>
    <t>Reset module GSM</t>
  </si>
  <si>
    <t>Chập 3,3V hỏng max3232</t>
  </si>
  <si>
    <t>125.212.203.114,15757</t>
  </si>
  <si>
    <t>Khách không sửa</t>
  </si>
  <si>
    <t>KS</t>
  </si>
  <si>
    <t>Thể</t>
  </si>
  <si>
    <t>MAX3232</t>
  </si>
  <si>
    <t>21/05/2019</t>
  </si>
  <si>
    <t>30/05/2019</t>
  </si>
  <si>
    <t>Đổi mới</t>
  </si>
  <si>
    <t>Lõi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</si>
</sst>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/>
    </xf>
    <xf numFmtId="3" fontId="4" fillId="0" borderId="0" xfId="0" applyNumberFormat="1" applyFont="1" applyFill="1" applyBorder="1" applyAlignment="1">
      <alignment vertical="center"/>
    </xf>
    <xf numFmtId="3" fontId="1" fillId="0" borderId="0" xfId="0" applyNumberFormat="1" applyFont="1" applyBorder="1" applyAlignment="1"/>
    <xf numFmtId="3" fontId="5" fillId="2" borderId="1" xfId="0" applyNumberFormat="1" applyFont="1" applyFill="1" applyBorder="1" applyAlignment="1">
      <alignment horizontal="center" vertical="center" wrapText="1"/>
    </xf>
    <xf numFmtId="3" fontId="3" fillId="3" borderId="1" xfId="0" quotePrefix="1" applyNumberFormat="1" applyFont="1" applyFill="1" applyBorder="1" applyAlignment="1">
      <alignment horizontal="center" vertical="center" wrapText="1"/>
    </xf>
    <xf numFmtId="3" fontId="3" fillId="3" borderId="1" xfId="0" quotePrefix="1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/>
    </xf>
    <xf numFmtId="3" fontId="9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/>
    <xf numFmtId="3" fontId="0" fillId="0" borderId="0" xfId="0" applyNumberFormat="1" applyFont="1"/>
    <xf numFmtId="3" fontId="1" fillId="2" borderId="1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Border="1"/>
    <xf numFmtId="3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6" sqref="B6:R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69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style="72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77" t="s">
        <v>53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10"/>
    </row>
    <row r="2" spans="1:22" ht="20.25" customHeight="1" x14ac:dyDescent="0.25">
      <c r="A2" s="78" t="s">
        <v>11</v>
      </c>
      <c r="B2" s="79"/>
      <c r="C2" s="79"/>
      <c r="D2" s="79"/>
      <c r="E2" s="80" t="s">
        <v>52</v>
      </c>
      <c r="F2" s="80"/>
      <c r="G2" s="7"/>
      <c r="H2" s="8"/>
      <c r="I2" s="59"/>
      <c r="J2" s="8"/>
      <c r="K2" s="8"/>
      <c r="L2" s="13"/>
      <c r="M2" s="8"/>
      <c r="N2" s="59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60"/>
      <c r="J3" s="36"/>
      <c r="K3" s="36"/>
      <c r="L3" s="37"/>
      <c r="M3" s="36"/>
      <c r="N3" s="60"/>
      <c r="O3" s="36"/>
      <c r="P3" s="36"/>
      <c r="Q3" s="38"/>
    </row>
    <row r="4" spans="1:22" ht="16.5" x14ac:dyDescent="0.25">
      <c r="A4" s="81" t="s">
        <v>0</v>
      </c>
      <c r="B4" s="82" t="s">
        <v>10</v>
      </c>
      <c r="C4" s="82"/>
      <c r="D4" s="82"/>
      <c r="E4" s="82"/>
      <c r="F4" s="82"/>
      <c r="G4" s="82"/>
      <c r="H4" s="82"/>
      <c r="I4" s="82"/>
      <c r="J4" s="73" t="s">
        <v>6</v>
      </c>
      <c r="K4" s="73" t="s">
        <v>15</v>
      </c>
      <c r="L4" s="73"/>
      <c r="M4" s="73" t="s">
        <v>8</v>
      </c>
      <c r="N4" s="73"/>
      <c r="O4" s="83" t="s">
        <v>9</v>
      </c>
      <c r="P4" s="83" t="s">
        <v>18</v>
      </c>
      <c r="Q4" s="73" t="s">
        <v>25</v>
      </c>
      <c r="R4" s="73" t="s">
        <v>20</v>
      </c>
      <c r="U4" s="73" t="s">
        <v>25</v>
      </c>
      <c r="V4" s="73" t="s">
        <v>20</v>
      </c>
    </row>
    <row r="5" spans="1:22" ht="45" customHeight="1" x14ac:dyDescent="0.25">
      <c r="A5" s="81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61" t="s">
        <v>19</v>
      </c>
      <c r="J5" s="73"/>
      <c r="K5" s="57" t="s">
        <v>16</v>
      </c>
      <c r="L5" s="57" t="s">
        <v>17</v>
      </c>
      <c r="M5" s="56" t="s">
        <v>13</v>
      </c>
      <c r="N5" s="70" t="s">
        <v>14</v>
      </c>
      <c r="O5" s="83"/>
      <c r="P5" s="83"/>
      <c r="Q5" s="73"/>
      <c r="R5" s="73"/>
      <c r="U5" s="73"/>
      <c r="V5" s="73"/>
    </row>
    <row r="6" spans="1:22" s="1" customFormat="1" ht="15.75" customHeight="1" x14ac:dyDescent="0.25">
      <c r="A6" s="30">
        <v>1</v>
      </c>
      <c r="B6" s="19" t="s">
        <v>65</v>
      </c>
      <c r="C6" s="19" t="s">
        <v>76</v>
      </c>
      <c r="D6" s="3" t="s">
        <v>62</v>
      </c>
      <c r="E6" s="20">
        <v>863586032866620</v>
      </c>
      <c r="F6" s="3" t="s">
        <v>63</v>
      </c>
      <c r="G6" s="3" t="s">
        <v>64</v>
      </c>
      <c r="H6" s="16"/>
      <c r="I6" s="62" t="s">
        <v>67</v>
      </c>
      <c r="J6" s="15" t="s">
        <v>79</v>
      </c>
      <c r="K6" s="15"/>
      <c r="L6" s="15" t="s">
        <v>66</v>
      </c>
      <c r="M6" s="15" t="s">
        <v>78</v>
      </c>
      <c r="N6" s="25">
        <v>10000</v>
      </c>
      <c r="O6" s="15" t="s">
        <v>61</v>
      </c>
      <c r="P6" s="15" t="s">
        <v>68</v>
      </c>
      <c r="Q6" s="29" t="s">
        <v>24</v>
      </c>
      <c r="R6" s="30" t="s">
        <v>38</v>
      </c>
      <c r="U6" s="74" t="s">
        <v>24</v>
      </c>
      <c r="V6" s="30" t="s">
        <v>27</v>
      </c>
    </row>
    <row r="7" spans="1:22" s="1" customFormat="1" ht="15.75" customHeight="1" x14ac:dyDescent="0.25">
      <c r="A7" s="30">
        <v>2</v>
      </c>
      <c r="B7" s="19" t="s">
        <v>65</v>
      </c>
      <c r="C7" s="19" t="s">
        <v>76</v>
      </c>
      <c r="D7" s="3" t="s">
        <v>62</v>
      </c>
      <c r="E7" s="58">
        <v>866104028884743</v>
      </c>
      <c r="F7" s="3" t="s">
        <v>63</v>
      </c>
      <c r="G7" s="3" t="s">
        <v>64</v>
      </c>
      <c r="H7" s="20"/>
      <c r="I7" s="62" t="s">
        <v>69</v>
      </c>
      <c r="J7" s="15" t="s">
        <v>75</v>
      </c>
      <c r="K7" s="15" t="s">
        <v>70</v>
      </c>
      <c r="L7" s="15" t="s">
        <v>66</v>
      </c>
      <c r="M7" s="15" t="s">
        <v>77</v>
      </c>
      <c r="N7" s="25">
        <v>10000</v>
      </c>
      <c r="O7" s="15" t="s">
        <v>61</v>
      </c>
      <c r="P7" s="15" t="s">
        <v>68</v>
      </c>
      <c r="Q7" s="26" t="s">
        <v>24</v>
      </c>
      <c r="R7" s="3" t="s">
        <v>38</v>
      </c>
      <c r="U7" s="75"/>
      <c r="V7" s="30" t="s">
        <v>43</v>
      </c>
    </row>
    <row r="8" spans="1:22" s="1" customFormat="1" ht="15.75" customHeight="1" x14ac:dyDescent="0.25">
      <c r="A8" s="30">
        <v>3</v>
      </c>
      <c r="B8" s="19" t="s">
        <v>71</v>
      </c>
      <c r="C8" s="19" t="s">
        <v>76</v>
      </c>
      <c r="D8" s="3" t="s">
        <v>62</v>
      </c>
      <c r="E8" s="20">
        <v>861694031743147</v>
      </c>
      <c r="F8" s="3"/>
      <c r="G8" s="3" t="s">
        <v>64</v>
      </c>
      <c r="H8" s="20" t="s">
        <v>73</v>
      </c>
      <c r="I8" s="62" t="s">
        <v>57</v>
      </c>
      <c r="J8" s="15" t="s">
        <v>72</v>
      </c>
      <c r="K8" s="15" t="s">
        <v>66</v>
      </c>
      <c r="L8" s="15"/>
      <c r="M8" s="15" t="s">
        <v>74</v>
      </c>
      <c r="N8" s="25"/>
      <c r="O8" s="15" t="s">
        <v>61</v>
      </c>
      <c r="P8" s="15" t="s">
        <v>59</v>
      </c>
      <c r="Q8" s="26" t="s">
        <v>24</v>
      </c>
      <c r="R8" s="3" t="s">
        <v>37</v>
      </c>
      <c r="U8" s="75"/>
      <c r="V8" s="30" t="s">
        <v>28</v>
      </c>
    </row>
    <row r="9" spans="1:22" s="1" customFormat="1" ht="15.75" customHeight="1" x14ac:dyDescent="0.25">
      <c r="A9" s="30">
        <v>4</v>
      </c>
      <c r="B9" s="19" t="s">
        <v>81</v>
      </c>
      <c r="C9" s="19" t="s">
        <v>91</v>
      </c>
      <c r="D9" s="3" t="s">
        <v>62</v>
      </c>
      <c r="E9" s="20">
        <v>862631039277941</v>
      </c>
      <c r="F9" s="3"/>
      <c r="G9" s="3" t="s">
        <v>64</v>
      </c>
      <c r="H9" s="23"/>
      <c r="I9" s="62" t="s">
        <v>83</v>
      </c>
      <c r="J9" s="15" t="s">
        <v>84</v>
      </c>
      <c r="K9" s="15" t="s">
        <v>82</v>
      </c>
      <c r="L9" s="15" t="s">
        <v>66</v>
      </c>
      <c r="M9" s="15" t="s">
        <v>87</v>
      </c>
      <c r="N9" s="25"/>
      <c r="O9" s="15" t="s">
        <v>88</v>
      </c>
      <c r="P9" s="15" t="s">
        <v>89</v>
      </c>
      <c r="Q9" s="29" t="s">
        <v>24</v>
      </c>
      <c r="R9" s="30" t="s">
        <v>43</v>
      </c>
      <c r="U9" s="75"/>
      <c r="V9" s="30" t="s">
        <v>38</v>
      </c>
    </row>
    <row r="10" spans="1:22" s="1" customFormat="1" ht="15.75" customHeight="1" x14ac:dyDescent="0.25">
      <c r="A10" s="30">
        <v>5</v>
      </c>
      <c r="B10" s="19" t="s">
        <v>81</v>
      </c>
      <c r="C10" s="19" t="s">
        <v>91</v>
      </c>
      <c r="D10" s="3" t="s">
        <v>62</v>
      </c>
      <c r="E10" s="20">
        <v>861694030931479</v>
      </c>
      <c r="F10" s="3" t="s">
        <v>80</v>
      </c>
      <c r="G10" s="3" t="s">
        <v>64</v>
      </c>
      <c r="H10" s="23"/>
      <c r="I10" s="63" t="s">
        <v>86</v>
      </c>
      <c r="J10" s="15" t="s">
        <v>85</v>
      </c>
      <c r="K10" s="15" t="s">
        <v>66</v>
      </c>
      <c r="L10" s="15"/>
      <c r="M10" s="15" t="s">
        <v>90</v>
      </c>
      <c r="N10" s="25">
        <v>75000</v>
      </c>
      <c r="O10" s="15" t="s">
        <v>61</v>
      </c>
      <c r="P10" s="15" t="s">
        <v>89</v>
      </c>
      <c r="Q10" s="29" t="s">
        <v>24</v>
      </c>
      <c r="R10" s="3" t="s">
        <v>37</v>
      </c>
      <c r="U10" s="75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64"/>
      <c r="J11" s="15"/>
      <c r="K11" s="15"/>
      <c r="L11" s="15"/>
      <c r="M11" s="15"/>
      <c r="N11" s="25"/>
      <c r="O11" s="15"/>
      <c r="P11" s="15"/>
      <c r="Q11" s="29"/>
      <c r="R11" s="31"/>
      <c r="U11" s="76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25"/>
      <c r="J12" s="15"/>
      <c r="K12" s="15"/>
      <c r="L12" s="15"/>
      <c r="M12" s="15"/>
      <c r="N12" s="25"/>
      <c r="O12" s="15"/>
      <c r="P12" s="15"/>
      <c r="Q12" s="29"/>
      <c r="R12" s="39"/>
      <c r="U12" s="74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65"/>
      <c r="J13" s="24"/>
      <c r="K13" s="24"/>
      <c r="L13" s="15"/>
      <c r="M13" s="15"/>
      <c r="N13" s="65"/>
      <c r="O13" s="15"/>
      <c r="P13" s="15"/>
      <c r="Q13" s="29"/>
      <c r="R13" s="31"/>
      <c r="U13" s="75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66"/>
      <c r="J14" s="46"/>
      <c r="K14" s="46"/>
      <c r="L14" s="46"/>
      <c r="M14" s="46"/>
      <c r="N14" s="66"/>
      <c r="O14" s="46"/>
      <c r="P14" s="46"/>
      <c r="Q14" s="50"/>
      <c r="R14" s="51"/>
      <c r="U14" s="75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25"/>
      <c r="O15" s="15"/>
      <c r="P15" s="15"/>
      <c r="Q15" s="29"/>
      <c r="R15" s="31"/>
      <c r="U15" s="75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25"/>
      <c r="J16" s="15"/>
      <c r="K16" s="15"/>
      <c r="L16" s="15"/>
      <c r="M16" s="15"/>
      <c r="N16" s="25"/>
      <c r="O16" s="15"/>
      <c r="P16" s="15"/>
      <c r="Q16" s="29"/>
      <c r="R16" s="31"/>
      <c r="U16" s="76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25"/>
      <c r="J17" s="15"/>
      <c r="K17" s="15"/>
      <c r="L17" s="15"/>
      <c r="M17" s="15"/>
      <c r="N17" s="2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25"/>
      <c r="J18" s="15"/>
      <c r="K18" s="15"/>
      <c r="L18" s="15"/>
      <c r="M18" s="15"/>
      <c r="N18" s="2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25"/>
      <c r="J19" s="15"/>
      <c r="K19" s="15"/>
      <c r="L19" s="15"/>
      <c r="M19" s="15"/>
      <c r="N19" s="2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25"/>
      <c r="J20" s="15"/>
      <c r="K20" s="15"/>
      <c r="L20" s="15"/>
      <c r="M20" s="3"/>
      <c r="N20" s="2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25"/>
      <c r="J21" s="15"/>
      <c r="K21" s="15"/>
      <c r="L21" s="15"/>
      <c r="M21" s="15"/>
      <c r="N21" s="25"/>
      <c r="O21" s="15"/>
      <c r="P21" s="15"/>
      <c r="Q21" s="29"/>
      <c r="R21" s="31"/>
      <c r="U21" s="3" t="s">
        <v>22</v>
      </c>
      <c r="V21" s="3">
        <f>COUNTIF($Q$6:$Q$56,"PC")</f>
        <v>5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67"/>
      <c r="J22" s="3"/>
      <c r="K22" s="3"/>
      <c r="L22" s="3"/>
      <c r="M22" s="3"/>
      <c r="N22" s="67"/>
      <c r="O22" s="3"/>
      <c r="P22" s="3"/>
      <c r="Q22" s="29"/>
      <c r="R22" s="31"/>
      <c r="U22" s="41" t="s">
        <v>41</v>
      </c>
      <c r="V22" s="3">
        <f>SUM(V20:V21)</f>
        <v>5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67"/>
      <c r="J23" s="3"/>
      <c r="K23" s="3"/>
      <c r="L23" s="3"/>
      <c r="M23" s="3"/>
      <c r="N23" s="67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67"/>
      <c r="J24" s="3"/>
      <c r="K24" s="3"/>
      <c r="L24" s="3"/>
      <c r="M24" s="3"/>
      <c r="N24" s="67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67"/>
      <c r="J25" s="3"/>
      <c r="K25" s="3"/>
      <c r="L25" s="3"/>
      <c r="M25" s="3"/>
      <c r="N25" s="67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67"/>
      <c r="J26" s="15"/>
      <c r="K26" s="3"/>
      <c r="L26" s="3"/>
      <c r="M26" s="15"/>
      <c r="N26" s="67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67"/>
      <c r="J27" s="3"/>
      <c r="K27" s="3"/>
      <c r="L27" s="3"/>
      <c r="M27" s="3"/>
      <c r="N27" s="67"/>
      <c r="O27" s="3"/>
      <c r="P27" s="3"/>
      <c r="Q27" s="29"/>
      <c r="R27" s="31"/>
      <c r="U27" s="30" t="s">
        <v>42</v>
      </c>
      <c r="V27" s="3">
        <f>COUNTIF($R$6:$R$55,"GSM")</f>
        <v>1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25"/>
      <c r="J28" s="15"/>
      <c r="K28" s="15"/>
      <c r="L28" s="15"/>
      <c r="M28" s="15"/>
      <c r="N28" s="2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25"/>
      <c r="J29" s="15"/>
      <c r="K29" s="15"/>
      <c r="L29" s="15"/>
      <c r="M29" s="15"/>
      <c r="N29" s="25"/>
      <c r="O29" s="15"/>
      <c r="P29" s="15"/>
      <c r="Q29" s="29"/>
      <c r="R29" s="31"/>
      <c r="U29" s="30" t="s">
        <v>39</v>
      </c>
      <c r="V29" s="3">
        <f>COUNTIF($R$6:$R$55,"NG")</f>
        <v>2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25"/>
      <c r="J30" s="15"/>
      <c r="K30" s="15"/>
      <c r="L30" s="15"/>
      <c r="M30" s="15"/>
      <c r="N30" s="2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25"/>
      <c r="J31" s="15"/>
      <c r="K31" s="15"/>
      <c r="L31" s="15"/>
      <c r="M31" s="15"/>
      <c r="N31" s="25"/>
      <c r="O31" s="15"/>
      <c r="P31" s="15"/>
      <c r="Q31" s="29"/>
      <c r="R31" s="31"/>
      <c r="U31" s="30" t="s">
        <v>29</v>
      </c>
      <c r="V31" s="3">
        <f>COUNTIF($R$6:$R$55,"LK")</f>
        <v>2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25"/>
      <c r="J32" s="15"/>
      <c r="K32" s="15"/>
      <c r="L32" s="15"/>
      <c r="M32" s="15"/>
      <c r="N32" s="2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25"/>
      <c r="J33" s="15"/>
      <c r="K33" s="15"/>
      <c r="L33" s="15"/>
      <c r="M33" s="15"/>
      <c r="N33" s="2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25"/>
      <c r="J34" s="15"/>
      <c r="K34" s="15"/>
      <c r="L34" s="15"/>
      <c r="M34" s="15"/>
      <c r="N34" s="2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25"/>
      <c r="J35" s="15"/>
      <c r="K35" s="15"/>
      <c r="L35" s="15"/>
      <c r="M35" s="15"/>
      <c r="N35" s="2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25"/>
      <c r="J36" s="15"/>
      <c r="K36" s="15"/>
      <c r="L36" s="15"/>
      <c r="M36" s="15"/>
      <c r="N36" s="2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25"/>
      <c r="J37" s="15"/>
      <c r="K37" s="15"/>
      <c r="L37" s="15"/>
      <c r="M37" s="15"/>
      <c r="N37" s="25"/>
      <c r="O37" s="15"/>
      <c r="P37" s="15"/>
      <c r="Q37" s="29"/>
      <c r="R37" s="31"/>
      <c r="U37" s="41" t="s">
        <v>41</v>
      </c>
      <c r="V37" s="3">
        <f>SUM(V26:V36)</f>
        <v>5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25"/>
      <c r="J38" s="15"/>
      <c r="K38" s="15"/>
      <c r="L38" s="15"/>
      <c r="M38" s="15"/>
      <c r="N38" s="2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25"/>
      <c r="J39" s="15"/>
      <c r="K39" s="15"/>
      <c r="L39" s="15"/>
      <c r="M39" s="15"/>
      <c r="N39" s="2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25"/>
      <c r="J40" s="15"/>
      <c r="K40" s="15"/>
      <c r="L40" s="15"/>
      <c r="M40" s="15"/>
      <c r="N40" s="2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25"/>
      <c r="J41" s="15"/>
      <c r="K41" s="15"/>
      <c r="L41" s="15"/>
      <c r="M41" s="15"/>
      <c r="N41" s="2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25"/>
      <c r="J42" s="15"/>
      <c r="K42" s="15"/>
      <c r="L42" s="15"/>
      <c r="M42" s="15"/>
      <c r="N42" s="2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25"/>
      <c r="J43" s="15"/>
      <c r="K43" s="15"/>
      <c r="L43" s="15"/>
      <c r="M43" s="15"/>
      <c r="N43" s="2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25" t="s">
        <v>51</v>
      </c>
      <c r="J44" s="15"/>
      <c r="K44" s="15"/>
      <c r="L44" s="15"/>
      <c r="M44" s="15"/>
      <c r="N44" s="2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25"/>
      <c r="J45" s="15"/>
      <c r="K45" s="15"/>
      <c r="L45" s="15"/>
      <c r="M45" s="15"/>
      <c r="N45" s="2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25"/>
      <c r="J46" s="15"/>
      <c r="K46" s="15"/>
      <c r="L46" s="15"/>
      <c r="M46" s="15"/>
      <c r="N46" s="2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25"/>
      <c r="J47" s="15"/>
      <c r="K47" s="15"/>
      <c r="L47" s="15"/>
      <c r="M47" s="15"/>
      <c r="N47" s="2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25"/>
      <c r="J48" s="15"/>
      <c r="K48" s="15"/>
      <c r="L48" s="15"/>
      <c r="M48" s="15"/>
      <c r="N48" s="2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25"/>
      <c r="J49" s="15"/>
      <c r="K49" s="15"/>
      <c r="L49" s="15"/>
      <c r="M49" s="15"/>
      <c r="N49" s="2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25"/>
      <c r="J50" s="15"/>
      <c r="K50" s="15"/>
      <c r="L50" s="15"/>
      <c r="M50" s="15"/>
      <c r="N50" s="2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25"/>
      <c r="J51" s="15"/>
      <c r="K51" s="15"/>
      <c r="L51" s="15"/>
      <c r="M51" s="15"/>
      <c r="N51" s="2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25"/>
      <c r="J52" s="15"/>
      <c r="K52" s="15"/>
      <c r="L52" s="15"/>
      <c r="M52" s="15"/>
      <c r="N52" s="2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25"/>
      <c r="J53" s="15"/>
      <c r="K53" s="15"/>
      <c r="L53" s="15"/>
      <c r="M53" s="15"/>
      <c r="N53" s="2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25"/>
      <c r="J54" s="15"/>
      <c r="K54" s="15"/>
      <c r="L54" s="15"/>
      <c r="M54" s="15"/>
      <c r="N54" s="2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68"/>
      <c r="J55" s="21"/>
      <c r="K55" s="21"/>
      <c r="L55" s="28"/>
      <c r="M55" s="21"/>
      <c r="N55" s="68"/>
      <c r="O55" s="21"/>
      <c r="P55" s="21"/>
      <c r="Q55" s="21"/>
      <c r="R55" s="31"/>
    </row>
    <row r="57" spans="1:18" ht="16.5" x14ac:dyDescent="0.25">
      <c r="N57" s="71"/>
      <c r="O57" s="27"/>
    </row>
    <row r="58" spans="1:18" ht="16.5" x14ac:dyDescent="0.25">
      <c r="N58" s="71"/>
      <c r="O58" s="27"/>
    </row>
    <row r="59" spans="1:18" ht="16.5" x14ac:dyDescent="0.25">
      <c r="N59" s="71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77" t="s">
        <v>53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10"/>
    </row>
    <row r="2" spans="1:22" ht="20.25" customHeight="1" x14ac:dyDescent="0.25">
      <c r="A2" s="78" t="s">
        <v>11</v>
      </c>
      <c r="B2" s="79"/>
      <c r="C2" s="79"/>
      <c r="D2" s="79"/>
      <c r="E2" s="80" t="s">
        <v>52</v>
      </c>
      <c r="F2" s="80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1" t="s">
        <v>0</v>
      </c>
      <c r="B4" s="82" t="s">
        <v>10</v>
      </c>
      <c r="C4" s="82"/>
      <c r="D4" s="82"/>
      <c r="E4" s="82"/>
      <c r="F4" s="82"/>
      <c r="G4" s="82"/>
      <c r="H4" s="82"/>
      <c r="I4" s="82"/>
      <c r="J4" s="73" t="s">
        <v>6</v>
      </c>
      <c r="K4" s="73" t="s">
        <v>15</v>
      </c>
      <c r="L4" s="73"/>
      <c r="M4" s="73" t="s">
        <v>8</v>
      </c>
      <c r="N4" s="73"/>
      <c r="O4" s="83" t="s">
        <v>9</v>
      </c>
      <c r="P4" s="83" t="s">
        <v>18</v>
      </c>
      <c r="Q4" s="73" t="s">
        <v>25</v>
      </c>
      <c r="R4" s="73" t="s">
        <v>20</v>
      </c>
      <c r="U4" s="73" t="s">
        <v>25</v>
      </c>
      <c r="V4" s="73" t="s">
        <v>20</v>
      </c>
    </row>
    <row r="5" spans="1:22" ht="45" customHeight="1" x14ac:dyDescent="0.25">
      <c r="A5" s="81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4" t="s">
        <v>5</v>
      </c>
      <c r="H5" s="4" t="s">
        <v>7</v>
      </c>
      <c r="I5" s="18" t="s">
        <v>19</v>
      </c>
      <c r="J5" s="73"/>
      <c r="K5" s="54" t="s">
        <v>16</v>
      </c>
      <c r="L5" s="54" t="s">
        <v>17</v>
      </c>
      <c r="M5" s="53" t="s">
        <v>13</v>
      </c>
      <c r="N5" s="54" t="s">
        <v>14</v>
      </c>
      <c r="O5" s="83"/>
      <c r="P5" s="83"/>
      <c r="Q5" s="73"/>
      <c r="R5" s="73"/>
      <c r="U5" s="73"/>
      <c r="V5" s="73"/>
    </row>
    <row r="6" spans="1:22" s="1" customFormat="1" ht="15.75" customHeight="1" x14ac:dyDescent="0.25">
      <c r="A6" s="30">
        <v>1</v>
      </c>
      <c r="B6" s="19">
        <v>43529</v>
      </c>
      <c r="C6" s="19">
        <v>43621</v>
      </c>
      <c r="D6" s="3" t="s">
        <v>54</v>
      </c>
      <c r="E6" s="55">
        <v>868183033844247</v>
      </c>
      <c r="F6" s="3"/>
      <c r="G6" s="3" t="s">
        <v>55</v>
      </c>
      <c r="H6" s="16"/>
      <c r="I6" s="22" t="s">
        <v>57</v>
      </c>
      <c r="J6" s="15" t="s">
        <v>39</v>
      </c>
      <c r="K6" s="15" t="s">
        <v>56</v>
      </c>
      <c r="L6" s="15" t="s">
        <v>60</v>
      </c>
      <c r="M6" s="15" t="s">
        <v>58</v>
      </c>
      <c r="N6" s="25"/>
      <c r="O6" s="15" t="s">
        <v>61</v>
      </c>
      <c r="P6" s="15" t="s">
        <v>59</v>
      </c>
      <c r="Q6" s="29" t="s">
        <v>24</v>
      </c>
      <c r="R6" s="30" t="s">
        <v>38</v>
      </c>
      <c r="U6" s="74" t="s">
        <v>24</v>
      </c>
      <c r="V6" s="30" t="s">
        <v>27</v>
      </c>
    </row>
    <row r="7" spans="1:22" s="1" customFormat="1" ht="15.75" customHeight="1" x14ac:dyDescent="0.25">
      <c r="A7" s="30">
        <v>2</v>
      </c>
      <c r="B7" s="19" t="s">
        <v>92</v>
      </c>
      <c r="C7" s="19" t="s">
        <v>92</v>
      </c>
      <c r="D7" s="3" t="s">
        <v>54</v>
      </c>
      <c r="E7" s="55">
        <v>868183034568068</v>
      </c>
      <c r="F7" s="3"/>
      <c r="G7" s="3" t="s">
        <v>55</v>
      </c>
      <c r="H7" s="20"/>
      <c r="I7" s="22" t="s">
        <v>86</v>
      </c>
      <c r="J7" s="15" t="s">
        <v>94</v>
      </c>
      <c r="K7" s="15" t="s">
        <v>60</v>
      </c>
      <c r="L7" s="15"/>
      <c r="M7" s="15" t="s">
        <v>93</v>
      </c>
      <c r="N7" s="15"/>
      <c r="O7" s="15" t="s">
        <v>61</v>
      </c>
      <c r="P7" s="15" t="s">
        <v>89</v>
      </c>
      <c r="Q7" s="26" t="s">
        <v>26</v>
      </c>
      <c r="R7" s="3" t="s">
        <v>31</v>
      </c>
      <c r="U7" s="75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75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75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75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76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74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75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75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75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76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1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2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1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1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2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0" zoomScaleNormal="50" workbookViewId="0">
      <selection activeCell="B11" sqref="B11:R1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77" t="s">
        <v>53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6"/>
      <c r="R1" s="40"/>
    </row>
    <row r="2" spans="1:21" ht="20.25" customHeight="1" x14ac:dyDescent="0.25">
      <c r="A2" s="78" t="s">
        <v>11</v>
      </c>
      <c r="B2" s="79"/>
      <c r="C2" s="79"/>
      <c r="D2" s="79"/>
      <c r="E2" s="80" t="s">
        <v>52</v>
      </c>
      <c r="F2" s="80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84" t="s">
        <v>0</v>
      </c>
      <c r="B4" s="86" t="s">
        <v>10</v>
      </c>
      <c r="C4" s="87"/>
      <c r="D4" s="87"/>
      <c r="E4" s="87"/>
      <c r="F4" s="87"/>
      <c r="G4" s="87"/>
      <c r="H4" s="87"/>
      <c r="I4" s="88"/>
      <c r="J4" s="89" t="s">
        <v>6</v>
      </c>
      <c r="K4" s="73" t="s">
        <v>15</v>
      </c>
      <c r="L4" s="73"/>
      <c r="M4" s="91" t="s">
        <v>8</v>
      </c>
      <c r="N4" s="92"/>
      <c r="O4" s="93" t="s">
        <v>9</v>
      </c>
      <c r="P4" s="93" t="s">
        <v>18</v>
      </c>
      <c r="Q4" s="73" t="s">
        <v>25</v>
      </c>
      <c r="R4" s="73" t="s">
        <v>20</v>
      </c>
      <c r="T4" s="73" t="s">
        <v>25</v>
      </c>
      <c r="U4" s="73" t="s">
        <v>20</v>
      </c>
    </row>
    <row r="5" spans="1:21" ht="45" customHeight="1" x14ac:dyDescent="0.25">
      <c r="A5" s="85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90"/>
      <c r="K5" s="45" t="s">
        <v>16</v>
      </c>
      <c r="L5" s="45" t="s">
        <v>17</v>
      </c>
      <c r="M5" s="44" t="s">
        <v>13</v>
      </c>
      <c r="N5" s="45" t="s">
        <v>14</v>
      </c>
      <c r="O5" s="94"/>
      <c r="P5" s="94"/>
      <c r="Q5" s="73"/>
      <c r="R5" s="73"/>
      <c r="T5" s="73"/>
      <c r="U5" s="73"/>
    </row>
    <row r="6" spans="1:21" s="1" customFormat="1" ht="15.75" customHeight="1" x14ac:dyDescent="0.25">
      <c r="A6" s="30">
        <v>1</v>
      </c>
      <c r="B6" s="19" t="s">
        <v>65</v>
      </c>
      <c r="C6" s="19" t="s">
        <v>76</v>
      </c>
      <c r="D6" s="3" t="s">
        <v>62</v>
      </c>
      <c r="E6" s="20">
        <v>863586032866620</v>
      </c>
      <c r="F6" s="3" t="s">
        <v>63</v>
      </c>
      <c r="G6" s="3" t="s">
        <v>64</v>
      </c>
      <c r="H6" s="16"/>
      <c r="I6" s="62" t="s">
        <v>67</v>
      </c>
      <c r="J6" s="15" t="s">
        <v>79</v>
      </c>
      <c r="K6" s="15"/>
      <c r="L6" s="15" t="s">
        <v>66</v>
      </c>
      <c r="M6" s="15" t="s">
        <v>78</v>
      </c>
      <c r="N6" s="25">
        <v>10000</v>
      </c>
      <c r="O6" s="15" t="s">
        <v>61</v>
      </c>
      <c r="P6" s="15" t="s">
        <v>68</v>
      </c>
      <c r="Q6" s="29" t="s">
        <v>24</v>
      </c>
      <c r="R6" s="30" t="s">
        <v>38</v>
      </c>
      <c r="T6" s="74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65</v>
      </c>
      <c r="C7" s="19" t="s">
        <v>76</v>
      </c>
      <c r="D7" s="3" t="s">
        <v>62</v>
      </c>
      <c r="E7" s="58">
        <v>866104028884743</v>
      </c>
      <c r="F7" s="3" t="s">
        <v>63</v>
      </c>
      <c r="G7" s="3" t="s">
        <v>64</v>
      </c>
      <c r="H7" s="20"/>
      <c r="I7" s="62" t="s">
        <v>69</v>
      </c>
      <c r="J7" s="15" t="s">
        <v>75</v>
      </c>
      <c r="K7" s="15" t="s">
        <v>70</v>
      </c>
      <c r="L7" s="15" t="s">
        <v>66</v>
      </c>
      <c r="M7" s="15" t="s">
        <v>77</v>
      </c>
      <c r="N7" s="25">
        <v>10000</v>
      </c>
      <c r="O7" s="15" t="s">
        <v>61</v>
      </c>
      <c r="P7" s="15" t="s">
        <v>68</v>
      </c>
      <c r="Q7" s="26" t="s">
        <v>24</v>
      </c>
      <c r="R7" s="3" t="s">
        <v>38</v>
      </c>
      <c r="T7" s="75"/>
      <c r="U7" s="30" t="s">
        <v>43</v>
      </c>
    </row>
    <row r="8" spans="1:21" s="1" customFormat="1" ht="15.75" customHeight="1" x14ac:dyDescent="0.25">
      <c r="A8" s="30">
        <v>3</v>
      </c>
      <c r="B8" s="19" t="s">
        <v>71</v>
      </c>
      <c r="C8" s="19" t="s">
        <v>76</v>
      </c>
      <c r="D8" s="3" t="s">
        <v>62</v>
      </c>
      <c r="E8" s="20">
        <v>861694031743147</v>
      </c>
      <c r="F8" s="3"/>
      <c r="G8" s="3" t="s">
        <v>64</v>
      </c>
      <c r="H8" s="20" t="s">
        <v>73</v>
      </c>
      <c r="I8" s="62" t="s">
        <v>57</v>
      </c>
      <c r="J8" s="15" t="s">
        <v>72</v>
      </c>
      <c r="K8" s="15" t="s">
        <v>66</v>
      </c>
      <c r="L8" s="15"/>
      <c r="M8" s="15" t="s">
        <v>74</v>
      </c>
      <c r="N8" s="25"/>
      <c r="O8" s="15" t="s">
        <v>61</v>
      </c>
      <c r="P8" s="15" t="s">
        <v>59</v>
      </c>
      <c r="Q8" s="26" t="s">
        <v>24</v>
      </c>
      <c r="R8" s="3" t="s">
        <v>37</v>
      </c>
      <c r="T8" s="75"/>
      <c r="U8" s="30" t="s">
        <v>28</v>
      </c>
    </row>
    <row r="9" spans="1:21" s="1" customFormat="1" ht="15.75" customHeight="1" x14ac:dyDescent="0.25">
      <c r="A9" s="30">
        <v>4</v>
      </c>
      <c r="B9" s="19" t="s">
        <v>81</v>
      </c>
      <c r="C9" s="19" t="s">
        <v>91</v>
      </c>
      <c r="D9" s="3" t="s">
        <v>62</v>
      </c>
      <c r="E9" s="20">
        <v>862631039277941</v>
      </c>
      <c r="F9" s="3"/>
      <c r="G9" s="3" t="s">
        <v>64</v>
      </c>
      <c r="H9" s="23"/>
      <c r="I9" s="62" t="s">
        <v>83</v>
      </c>
      <c r="J9" s="15" t="s">
        <v>84</v>
      </c>
      <c r="K9" s="15" t="s">
        <v>82</v>
      </c>
      <c r="L9" s="15" t="s">
        <v>66</v>
      </c>
      <c r="M9" s="15" t="s">
        <v>87</v>
      </c>
      <c r="N9" s="25"/>
      <c r="O9" s="15" t="s">
        <v>88</v>
      </c>
      <c r="P9" s="15" t="s">
        <v>89</v>
      </c>
      <c r="Q9" s="29" t="s">
        <v>24</v>
      </c>
      <c r="R9" s="30" t="s">
        <v>43</v>
      </c>
      <c r="T9" s="75"/>
      <c r="U9" s="30" t="s">
        <v>38</v>
      </c>
    </row>
    <row r="10" spans="1:21" s="1" customFormat="1" ht="15.75" customHeight="1" x14ac:dyDescent="0.25">
      <c r="A10" s="30">
        <v>5</v>
      </c>
      <c r="B10" s="19" t="s">
        <v>81</v>
      </c>
      <c r="C10" s="19" t="s">
        <v>91</v>
      </c>
      <c r="D10" s="3" t="s">
        <v>62</v>
      </c>
      <c r="E10" s="20">
        <v>861694030931479</v>
      </c>
      <c r="F10" s="3" t="s">
        <v>80</v>
      </c>
      <c r="G10" s="3" t="s">
        <v>64</v>
      </c>
      <c r="H10" s="23"/>
      <c r="I10" s="63" t="s">
        <v>86</v>
      </c>
      <c r="J10" s="15" t="s">
        <v>85</v>
      </c>
      <c r="K10" s="15" t="s">
        <v>66</v>
      </c>
      <c r="L10" s="15"/>
      <c r="M10" s="15" t="s">
        <v>90</v>
      </c>
      <c r="N10" s="25">
        <v>75000</v>
      </c>
      <c r="O10" s="15" t="s">
        <v>61</v>
      </c>
      <c r="P10" s="15" t="s">
        <v>89</v>
      </c>
      <c r="Q10" s="29" t="s">
        <v>24</v>
      </c>
      <c r="R10" s="3" t="s">
        <v>37</v>
      </c>
      <c r="T10" s="75"/>
      <c r="U10" s="30" t="s">
        <v>44</v>
      </c>
    </row>
    <row r="11" spans="1:21" s="1" customFormat="1" ht="15.75" customHeight="1" x14ac:dyDescent="0.25">
      <c r="A11" s="30">
        <v>6</v>
      </c>
      <c r="B11" s="19">
        <v>43529</v>
      </c>
      <c r="C11" s="19">
        <v>43621</v>
      </c>
      <c r="D11" s="3" t="s">
        <v>54</v>
      </c>
      <c r="E11" s="55">
        <v>868183033844247</v>
      </c>
      <c r="F11" s="3"/>
      <c r="G11" s="3" t="s">
        <v>55</v>
      </c>
      <c r="H11" s="16"/>
      <c r="I11" s="22" t="s">
        <v>57</v>
      </c>
      <c r="J11" s="15" t="s">
        <v>39</v>
      </c>
      <c r="K11" s="15" t="s">
        <v>56</v>
      </c>
      <c r="L11" s="15" t="s">
        <v>60</v>
      </c>
      <c r="M11" s="15" t="s">
        <v>58</v>
      </c>
      <c r="N11" s="25"/>
      <c r="O11" s="15" t="s">
        <v>61</v>
      </c>
      <c r="P11" s="15" t="s">
        <v>59</v>
      </c>
      <c r="Q11" s="29" t="s">
        <v>24</v>
      </c>
      <c r="R11" s="30" t="s">
        <v>38</v>
      </c>
      <c r="T11" s="76"/>
      <c r="U11" s="30" t="s">
        <v>37</v>
      </c>
    </row>
    <row r="12" spans="1:21" s="17" customFormat="1" ht="15.75" customHeight="1" x14ac:dyDescent="0.25">
      <c r="A12" s="30">
        <v>7</v>
      </c>
      <c r="B12" s="19" t="s">
        <v>92</v>
      </c>
      <c r="C12" s="19" t="s">
        <v>92</v>
      </c>
      <c r="D12" s="3" t="s">
        <v>54</v>
      </c>
      <c r="E12" s="55">
        <v>868183034568068</v>
      </c>
      <c r="F12" s="3"/>
      <c r="G12" s="3" t="s">
        <v>55</v>
      </c>
      <c r="H12" s="20"/>
      <c r="I12" s="22" t="s">
        <v>86</v>
      </c>
      <c r="J12" s="15" t="s">
        <v>94</v>
      </c>
      <c r="K12" s="15" t="s">
        <v>60</v>
      </c>
      <c r="L12" s="15"/>
      <c r="M12" s="15" t="s">
        <v>93</v>
      </c>
      <c r="N12" s="15"/>
      <c r="O12" s="15" t="s">
        <v>61</v>
      </c>
      <c r="P12" s="15" t="s">
        <v>89</v>
      </c>
      <c r="Q12" s="26" t="s">
        <v>26</v>
      </c>
      <c r="R12" s="3" t="s">
        <v>31</v>
      </c>
      <c r="T12" s="74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75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75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75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76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1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6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7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1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3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2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1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7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TG102LE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2019-07-31T01:45:28Z</dcterms:modified>
</cp:coreProperties>
</file>