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0" yWindow="0" windowWidth="20490" windowHeight="7905" activeTab="7"/>
  </bookViews>
  <sheets>
    <sheet name="TG102V" sheetId="35" r:id="rId1"/>
    <sheet name="TG102SE" sheetId="34" r:id="rId2"/>
    <sheet name="TG102" sheetId="33" r:id="rId3"/>
    <sheet name="Phụ Kiện" sheetId="32" r:id="rId4"/>
    <sheet name="TG102LE" sheetId="31" r:id="rId5"/>
    <sheet name="TG007" sheetId="30" r:id="rId6"/>
    <sheet name="TG007s" sheetId="27" r:id="rId7"/>
    <sheet name="Tong hop thang" sheetId="23" r:id="rId8"/>
  </sheets>
  <calcPr calcId="152511"/>
</workbook>
</file>

<file path=xl/calcChain.xml><?xml version="1.0" encoding="utf-8"?>
<calcChain xmlns="http://schemas.openxmlformats.org/spreadsheetml/2006/main">
  <c r="U36" i="35" l="1"/>
  <c r="U35" i="35"/>
  <c r="U34" i="35"/>
  <c r="U33" i="35"/>
  <c r="U32" i="35"/>
  <c r="U31" i="35"/>
  <c r="U30" i="35"/>
  <c r="U29" i="35"/>
  <c r="U28" i="35"/>
  <c r="U27" i="35"/>
  <c r="U26" i="35"/>
  <c r="U21" i="35"/>
  <c r="U20" i="35"/>
  <c r="U37" i="35" l="1"/>
  <c r="U22" i="35"/>
  <c r="U36" i="34"/>
  <c r="U35" i="34"/>
  <c r="U34" i="34"/>
  <c r="U33" i="34"/>
  <c r="U32" i="34"/>
  <c r="U31" i="34"/>
  <c r="U30" i="34"/>
  <c r="U29" i="34"/>
  <c r="U28" i="34"/>
  <c r="U27" i="34"/>
  <c r="U26" i="34"/>
  <c r="U21" i="34"/>
  <c r="U20" i="34"/>
  <c r="U36" i="33"/>
  <c r="U35" i="33"/>
  <c r="U34" i="33"/>
  <c r="U33" i="33"/>
  <c r="U32" i="33"/>
  <c r="U31" i="33"/>
  <c r="U30" i="33"/>
  <c r="U29" i="33"/>
  <c r="U28" i="33"/>
  <c r="U27" i="33"/>
  <c r="U26" i="33"/>
  <c r="U37" i="33" s="1"/>
  <c r="U21" i="33"/>
  <c r="U20" i="33"/>
  <c r="U22" i="33" s="1"/>
  <c r="U22" i="34" l="1"/>
  <c r="U37" i="34"/>
  <c r="U36" i="32"/>
  <c r="U35" i="32"/>
  <c r="U34" i="32"/>
  <c r="U33" i="32"/>
  <c r="U32" i="32"/>
  <c r="U31" i="32"/>
  <c r="U30" i="32"/>
  <c r="U29" i="32"/>
  <c r="U28" i="32"/>
  <c r="U27" i="32"/>
  <c r="U26" i="32"/>
  <c r="U21" i="32"/>
  <c r="U20" i="32"/>
  <c r="U22" i="32" l="1"/>
  <c r="U37" i="32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7" i="31" l="1"/>
  <c r="V22" i="31"/>
  <c r="V37" i="30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<sst xmlns="http://schemas.openxmlformats.org/spreadsheetml/2006/main" count="727" uniqueCount="96">
  <si>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</si>
  <si>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</si>
  <si>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</si>
  <si>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</si>
  <si>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</si>
  <si>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</si>
  <si>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</si>
  <si>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</si>
  <si>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</si>
  <si>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</si>
  <si>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</si>
  <si>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</si>
  <si>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</si>
  <si>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</si>
  <si>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</si>
  <si>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</si>
  <si>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</si>
  <si>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</si>
  <si>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</si>
  <si>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</si>
  <si>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</si>
  <si>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</si>
  <si>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</si>
  <si>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</si>
  <si>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</si>
  <si>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</si>
  <si>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</si>
  <si>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</si>
  <si>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</si>
  <si>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</si>
  <si>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</si>
  <si>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</si>
  <si>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</si>
  <si>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</si>
  <si>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</si>
  <si>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</si>
  <si>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</si>
  <si>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</si>
  <si>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</si>
  <si>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</si>
  <si>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</si>
  <si>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</si>
  <si>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</si>
  <si>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</si>
  <si>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</si>
  <si>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</si>
  <si>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</si>
  <si>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</si>
  <si>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</si>
  <si>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</si>
  <si>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</si>
  <si>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</si>
  <si>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08 NĂM 2019</t>
  </si>
  <si>
    <t>Còn BH</t>
  </si>
  <si>
    <t>H</t>
  </si>
  <si>
    <t>BT</t>
  </si>
  <si>
    <t>Thể</t>
  </si>
  <si>
    <t>sim</t>
  </si>
  <si>
    <t>TG102</t>
  </si>
  <si>
    <t>thẻ</t>
  </si>
  <si>
    <t>TG102SE</t>
  </si>
  <si>
    <t>SE.3.00.---02.180711</t>
  </si>
  <si>
    <t>X.4.0.0.00002.180125</t>
  </si>
  <si>
    <t>X.2.28</t>
  </si>
  <si>
    <t>Anh Tuấn BG</t>
  </si>
  <si>
    <t>013227004360602</t>
  </si>
  <si>
    <t>Dây nguồn TG102LE</t>
  </si>
  <si>
    <t>SL : 02</t>
  </si>
  <si>
    <t>21/08/2019</t>
  </si>
  <si>
    <t>125.212.203.114,14747</t>
  </si>
  <si>
    <t>Foult GPS</t>
  </si>
  <si>
    <t>124.158.005.014,16868</t>
  </si>
  <si>
    <t>Lỗi IC giao tiếp</t>
  </si>
  <si>
    <t>1502071200/013227004360602</t>
  </si>
  <si>
    <t>SE.2.03.---25.111215</t>
  </si>
  <si>
    <t>Hỏng diode quá áp</t>
  </si>
  <si>
    <t>SE.3.00.---02.180404</t>
  </si>
  <si>
    <t>Gãy đế anten GPS,Lỗi Reset module</t>
  </si>
  <si>
    <t>1410160841/864161026901533</t>
  </si>
  <si>
    <t>Thauy module GPS</t>
  </si>
  <si>
    <t>Thay diode quá áp</t>
  </si>
  <si>
    <t>Thay module GSM +  đế anten GPS,nâng cấp FW</t>
  </si>
  <si>
    <t>Thay diode quá áp,nâng cấp FW</t>
  </si>
  <si>
    <t>ID mới : 869696043532907</t>
  </si>
  <si>
    <t>Đổi mới</t>
  </si>
  <si>
    <t>Lỏng cốt,đứt cốt</t>
  </si>
  <si>
    <t>TG102V</t>
  </si>
  <si>
    <t>W.1.00.---01.181101</t>
  </si>
  <si>
    <t>Thay khay sim</t>
  </si>
  <si>
    <t>TG102LE</t>
  </si>
  <si>
    <t>LE.1.00.---04.181025</t>
  </si>
  <si>
    <t xml:space="preserve"> LE.1.00.---05.190404</t>
  </si>
  <si>
    <t>Đổi mới (Anh Thông báo đổi mới)</t>
  </si>
  <si>
    <t>26/08/2019</t>
  </si>
  <si>
    <t>ID TB mới : 868183034568068</t>
  </si>
  <si>
    <t>ID TB mới : 868183033821310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</si>
</sst>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K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5" t="s">
        <v>52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6"/>
      <c r="R1" s="40"/>
    </row>
    <row r="2" spans="1:21" ht="20.25" customHeight="1" x14ac:dyDescent="0.25">
      <c r="A2" s="76" t="s">
        <v>11</v>
      </c>
      <c r="B2" s="77"/>
      <c r="C2" s="77"/>
      <c r="D2" s="77"/>
      <c r="E2" s="78" t="s">
        <v>64</v>
      </c>
      <c r="F2" s="78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9" t="s">
        <v>0</v>
      </c>
      <c r="B4" s="81" t="s">
        <v>10</v>
      </c>
      <c r="C4" s="82"/>
      <c r="D4" s="82"/>
      <c r="E4" s="82"/>
      <c r="F4" s="82"/>
      <c r="G4" s="82"/>
      <c r="H4" s="82"/>
      <c r="I4" s="83"/>
      <c r="J4" s="84" t="s">
        <v>6</v>
      </c>
      <c r="K4" s="86" t="s">
        <v>15</v>
      </c>
      <c r="L4" s="86"/>
      <c r="M4" s="87" t="s">
        <v>8</v>
      </c>
      <c r="N4" s="88"/>
      <c r="O4" s="89" t="s">
        <v>9</v>
      </c>
      <c r="P4" s="89" t="s">
        <v>18</v>
      </c>
      <c r="Q4" s="86" t="s">
        <v>25</v>
      </c>
      <c r="R4" s="86" t="s">
        <v>20</v>
      </c>
      <c r="T4" s="86" t="s">
        <v>25</v>
      </c>
      <c r="U4" s="86" t="s">
        <v>20</v>
      </c>
    </row>
    <row r="5" spans="1:21" ht="45" customHeight="1" x14ac:dyDescent="0.25">
      <c r="A5" s="80"/>
      <c r="B5" s="70" t="s">
        <v>1</v>
      </c>
      <c r="C5" s="70" t="s">
        <v>2</v>
      </c>
      <c r="D5" s="69" t="s">
        <v>3</v>
      </c>
      <c r="E5" s="69" t="s">
        <v>12</v>
      </c>
      <c r="F5" s="69" t="s">
        <v>4</v>
      </c>
      <c r="G5" s="4" t="s">
        <v>5</v>
      </c>
      <c r="H5" s="4" t="s">
        <v>7</v>
      </c>
      <c r="I5" s="18" t="s">
        <v>19</v>
      </c>
      <c r="J5" s="85"/>
      <c r="K5" s="70" t="s">
        <v>16</v>
      </c>
      <c r="L5" s="70" t="s">
        <v>17</v>
      </c>
      <c r="M5" s="69" t="s">
        <v>13</v>
      </c>
      <c r="N5" s="70" t="s">
        <v>14</v>
      </c>
      <c r="O5" s="90"/>
      <c r="P5" s="90"/>
      <c r="Q5" s="86"/>
      <c r="R5" s="86"/>
      <c r="T5" s="86"/>
      <c r="U5" s="86"/>
    </row>
    <row r="6" spans="1:21" s="1" customFormat="1" ht="15.75" customHeight="1" x14ac:dyDescent="0.25">
      <c r="A6" s="30">
        <v>1</v>
      </c>
      <c r="B6" s="19" t="s">
        <v>68</v>
      </c>
      <c r="C6" s="19" t="s">
        <v>93</v>
      </c>
      <c r="D6" s="3" t="s">
        <v>86</v>
      </c>
      <c r="E6" s="20">
        <v>866192037772736</v>
      </c>
      <c r="F6" s="3"/>
      <c r="G6" s="3" t="s">
        <v>53</v>
      </c>
      <c r="H6" s="16"/>
      <c r="I6" s="22" t="s">
        <v>69</v>
      </c>
      <c r="J6" s="15"/>
      <c r="K6" s="15" t="s">
        <v>87</v>
      </c>
      <c r="L6" s="15"/>
      <c r="M6" s="15" t="s">
        <v>88</v>
      </c>
      <c r="N6" s="25"/>
      <c r="O6" s="15" t="s">
        <v>55</v>
      </c>
      <c r="P6" s="15" t="s">
        <v>56</v>
      </c>
      <c r="Q6" s="29" t="s">
        <v>26</v>
      </c>
      <c r="R6" s="30" t="s">
        <v>31</v>
      </c>
      <c r="T6" s="72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41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73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73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73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73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74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72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73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73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73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74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5" t="s">
        <v>52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6"/>
      <c r="R1" s="40"/>
    </row>
    <row r="2" spans="1:21" ht="20.25" customHeight="1" x14ac:dyDescent="0.25">
      <c r="A2" s="76" t="s">
        <v>11</v>
      </c>
      <c r="B2" s="77"/>
      <c r="C2" s="77"/>
      <c r="D2" s="77"/>
      <c r="E2" s="78" t="s">
        <v>64</v>
      </c>
      <c r="F2" s="78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9" t="s">
        <v>0</v>
      </c>
      <c r="B4" s="81" t="s">
        <v>10</v>
      </c>
      <c r="C4" s="82"/>
      <c r="D4" s="82"/>
      <c r="E4" s="82"/>
      <c r="F4" s="82"/>
      <c r="G4" s="82"/>
      <c r="H4" s="82"/>
      <c r="I4" s="83"/>
      <c r="J4" s="84" t="s">
        <v>6</v>
      </c>
      <c r="K4" s="86" t="s">
        <v>15</v>
      </c>
      <c r="L4" s="86"/>
      <c r="M4" s="87" t="s">
        <v>8</v>
      </c>
      <c r="N4" s="88"/>
      <c r="O4" s="89" t="s">
        <v>9</v>
      </c>
      <c r="P4" s="89" t="s">
        <v>18</v>
      </c>
      <c r="Q4" s="86" t="s">
        <v>25</v>
      </c>
      <c r="R4" s="86" t="s">
        <v>20</v>
      </c>
      <c r="T4" s="86" t="s">
        <v>25</v>
      </c>
      <c r="U4" s="86" t="s">
        <v>20</v>
      </c>
    </row>
    <row r="5" spans="1:21" ht="45" customHeight="1" x14ac:dyDescent="0.25">
      <c r="A5" s="80"/>
      <c r="B5" s="66" t="s">
        <v>1</v>
      </c>
      <c r="C5" s="66" t="s">
        <v>2</v>
      </c>
      <c r="D5" s="65" t="s">
        <v>3</v>
      </c>
      <c r="E5" s="65" t="s">
        <v>12</v>
      </c>
      <c r="F5" s="65" t="s">
        <v>4</v>
      </c>
      <c r="G5" s="4" t="s">
        <v>5</v>
      </c>
      <c r="H5" s="4" t="s">
        <v>7</v>
      </c>
      <c r="I5" s="18" t="s">
        <v>19</v>
      </c>
      <c r="J5" s="85"/>
      <c r="K5" s="66" t="s">
        <v>16</v>
      </c>
      <c r="L5" s="66" t="s">
        <v>17</v>
      </c>
      <c r="M5" s="65" t="s">
        <v>13</v>
      </c>
      <c r="N5" s="66" t="s">
        <v>14</v>
      </c>
      <c r="O5" s="90"/>
      <c r="P5" s="90"/>
      <c r="Q5" s="86"/>
      <c r="R5" s="86"/>
      <c r="T5" s="86"/>
      <c r="U5" s="86"/>
    </row>
    <row r="6" spans="1:21" s="1" customFormat="1" ht="15.75" customHeight="1" x14ac:dyDescent="0.25">
      <c r="A6" s="30">
        <v>1</v>
      </c>
      <c r="B6" s="19" t="s">
        <v>68</v>
      </c>
      <c r="C6" s="19" t="s">
        <v>93</v>
      </c>
      <c r="D6" s="3" t="s">
        <v>60</v>
      </c>
      <c r="E6" s="20">
        <v>862631037532057</v>
      </c>
      <c r="F6" s="3" t="s">
        <v>57</v>
      </c>
      <c r="G6" s="3" t="s">
        <v>54</v>
      </c>
      <c r="H6" s="16"/>
      <c r="I6" s="22" t="s">
        <v>69</v>
      </c>
      <c r="J6" s="15" t="s">
        <v>75</v>
      </c>
      <c r="K6" s="15"/>
      <c r="L6" s="15" t="s">
        <v>61</v>
      </c>
      <c r="M6" s="15" t="s">
        <v>80</v>
      </c>
      <c r="N6" s="25">
        <v>10000</v>
      </c>
      <c r="O6" s="15" t="s">
        <v>55</v>
      </c>
      <c r="P6" s="15" t="s">
        <v>56</v>
      </c>
      <c r="Q6" s="29" t="s">
        <v>24</v>
      </c>
      <c r="R6" s="30" t="s">
        <v>38</v>
      </c>
      <c r="T6" s="72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68</v>
      </c>
      <c r="C7" s="19" t="s">
        <v>93</v>
      </c>
      <c r="D7" s="3" t="s">
        <v>60</v>
      </c>
      <c r="E7" s="20">
        <v>861694031131855</v>
      </c>
      <c r="F7" s="41"/>
      <c r="G7" s="3" t="s">
        <v>54</v>
      </c>
      <c r="H7" s="20" t="s">
        <v>83</v>
      </c>
      <c r="I7" s="22" t="s">
        <v>69</v>
      </c>
      <c r="J7" s="15" t="s">
        <v>77</v>
      </c>
      <c r="K7" s="15" t="s">
        <v>76</v>
      </c>
      <c r="L7" s="15" t="s">
        <v>61</v>
      </c>
      <c r="M7" s="15" t="s">
        <v>81</v>
      </c>
      <c r="N7" s="25">
        <v>180000</v>
      </c>
      <c r="O7" s="15" t="s">
        <v>55</v>
      </c>
      <c r="P7" s="15" t="s">
        <v>56</v>
      </c>
      <c r="Q7" s="26" t="s">
        <v>24</v>
      </c>
      <c r="R7" s="3" t="s">
        <v>43</v>
      </c>
      <c r="T7" s="73"/>
      <c r="U7" s="30" t="s">
        <v>43</v>
      </c>
    </row>
    <row r="8" spans="1:21" s="1" customFormat="1" ht="15.75" customHeight="1" x14ac:dyDescent="0.25">
      <c r="A8" s="30">
        <v>3</v>
      </c>
      <c r="B8" s="19" t="s">
        <v>68</v>
      </c>
      <c r="C8" s="19" t="s">
        <v>93</v>
      </c>
      <c r="D8" s="3" t="s">
        <v>60</v>
      </c>
      <c r="E8" s="20">
        <v>862631034792373</v>
      </c>
      <c r="F8" s="41"/>
      <c r="G8" s="3" t="s">
        <v>54</v>
      </c>
      <c r="H8" s="15"/>
      <c r="I8" s="22" t="s">
        <v>69</v>
      </c>
      <c r="J8" s="15" t="s">
        <v>75</v>
      </c>
      <c r="K8" s="15" t="s">
        <v>74</v>
      </c>
      <c r="L8" s="15" t="s">
        <v>61</v>
      </c>
      <c r="M8" s="15" t="s">
        <v>82</v>
      </c>
      <c r="N8" s="25">
        <v>10000</v>
      </c>
      <c r="O8" s="15" t="s">
        <v>55</v>
      </c>
      <c r="P8" s="15" t="s">
        <v>56</v>
      </c>
      <c r="Q8" s="29" t="s">
        <v>24</v>
      </c>
      <c r="R8" s="30" t="s">
        <v>38</v>
      </c>
      <c r="T8" s="73"/>
      <c r="U8" s="30" t="s">
        <v>28</v>
      </c>
    </row>
    <row r="9" spans="1:21" s="1" customFormat="1" ht="15.75" customHeight="1" x14ac:dyDescent="0.25">
      <c r="A9" s="30">
        <v>4</v>
      </c>
      <c r="B9" s="19" t="s">
        <v>68</v>
      </c>
      <c r="C9" s="19" t="s">
        <v>93</v>
      </c>
      <c r="D9" s="3" t="s">
        <v>60</v>
      </c>
      <c r="E9" s="20">
        <v>863586032908315</v>
      </c>
      <c r="F9" s="41"/>
      <c r="G9" s="3" t="s">
        <v>54</v>
      </c>
      <c r="H9" s="16"/>
      <c r="I9" s="22" t="s">
        <v>69</v>
      </c>
      <c r="J9" s="15" t="s">
        <v>70</v>
      </c>
      <c r="K9" s="15" t="s">
        <v>61</v>
      </c>
      <c r="L9" s="15"/>
      <c r="M9" s="15" t="s">
        <v>79</v>
      </c>
      <c r="N9" s="25">
        <v>200000</v>
      </c>
      <c r="O9" s="15" t="s">
        <v>55</v>
      </c>
      <c r="P9" s="15" t="s">
        <v>56</v>
      </c>
      <c r="Q9" s="29" t="s">
        <v>24</v>
      </c>
      <c r="R9" s="30" t="s">
        <v>28</v>
      </c>
      <c r="T9" s="73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73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74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72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73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73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73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74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4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4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1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2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4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5" t="s">
        <v>52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6"/>
      <c r="R1" s="40"/>
    </row>
    <row r="2" spans="1:21" ht="20.25" customHeight="1" x14ac:dyDescent="0.25">
      <c r="A2" s="76" t="s">
        <v>11</v>
      </c>
      <c r="B2" s="77"/>
      <c r="C2" s="77"/>
      <c r="D2" s="77"/>
      <c r="E2" s="78" t="s">
        <v>64</v>
      </c>
      <c r="F2" s="78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9" t="s">
        <v>0</v>
      </c>
      <c r="B4" s="81" t="s">
        <v>10</v>
      </c>
      <c r="C4" s="82"/>
      <c r="D4" s="82"/>
      <c r="E4" s="82"/>
      <c r="F4" s="82"/>
      <c r="G4" s="82"/>
      <c r="H4" s="82"/>
      <c r="I4" s="83"/>
      <c r="J4" s="84" t="s">
        <v>6</v>
      </c>
      <c r="K4" s="86" t="s">
        <v>15</v>
      </c>
      <c r="L4" s="86"/>
      <c r="M4" s="87" t="s">
        <v>8</v>
      </c>
      <c r="N4" s="88"/>
      <c r="O4" s="89" t="s">
        <v>9</v>
      </c>
      <c r="P4" s="89" t="s">
        <v>18</v>
      </c>
      <c r="Q4" s="86" t="s">
        <v>25</v>
      </c>
      <c r="R4" s="86" t="s">
        <v>20</v>
      </c>
      <c r="T4" s="86" t="s">
        <v>25</v>
      </c>
      <c r="U4" s="86" t="s">
        <v>20</v>
      </c>
    </row>
    <row r="5" spans="1:21" ht="45" customHeight="1" x14ac:dyDescent="0.25">
      <c r="A5" s="80"/>
      <c r="B5" s="66" t="s">
        <v>1</v>
      </c>
      <c r="C5" s="66" t="s">
        <v>2</v>
      </c>
      <c r="D5" s="65" t="s">
        <v>3</v>
      </c>
      <c r="E5" s="65" t="s">
        <v>12</v>
      </c>
      <c r="F5" s="65" t="s">
        <v>4</v>
      </c>
      <c r="G5" s="4" t="s">
        <v>5</v>
      </c>
      <c r="H5" s="4" t="s">
        <v>7</v>
      </c>
      <c r="I5" s="18" t="s">
        <v>19</v>
      </c>
      <c r="J5" s="85"/>
      <c r="K5" s="66" t="s">
        <v>16</v>
      </c>
      <c r="L5" s="66" t="s">
        <v>17</v>
      </c>
      <c r="M5" s="65" t="s">
        <v>13</v>
      </c>
      <c r="N5" s="66" t="s">
        <v>14</v>
      </c>
      <c r="O5" s="90"/>
      <c r="P5" s="90"/>
      <c r="Q5" s="86"/>
      <c r="R5" s="86"/>
      <c r="T5" s="86"/>
      <c r="U5" s="86"/>
    </row>
    <row r="6" spans="1:21" s="1" customFormat="1" ht="15.75" customHeight="1" x14ac:dyDescent="0.25">
      <c r="A6" s="30">
        <v>1</v>
      </c>
      <c r="B6" s="19" t="s">
        <v>68</v>
      </c>
      <c r="C6" s="19" t="s">
        <v>93</v>
      </c>
      <c r="D6" s="3" t="s">
        <v>58</v>
      </c>
      <c r="E6" s="68">
        <v>864161026901533</v>
      </c>
      <c r="F6" s="3" t="s">
        <v>59</v>
      </c>
      <c r="G6" s="3" t="s">
        <v>54</v>
      </c>
      <c r="H6" s="16" t="s">
        <v>78</v>
      </c>
      <c r="I6" s="22" t="s">
        <v>71</v>
      </c>
      <c r="J6" s="15"/>
      <c r="K6" s="15" t="s">
        <v>63</v>
      </c>
      <c r="L6" s="15" t="s">
        <v>62</v>
      </c>
      <c r="M6" s="15" t="s">
        <v>50</v>
      </c>
      <c r="N6" s="25"/>
      <c r="O6" s="15" t="s">
        <v>55</v>
      </c>
      <c r="P6" s="15" t="s">
        <v>56</v>
      </c>
      <c r="Q6" s="29" t="s">
        <v>26</v>
      </c>
      <c r="R6" s="30" t="s">
        <v>31</v>
      </c>
      <c r="T6" s="72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68</v>
      </c>
      <c r="C7" s="19" t="s">
        <v>93</v>
      </c>
      <c r="D7" s="3" t="s">
        <v>58</v>
      </c>
      <c r="E7" s="68" t="s">
        <v>65</v>
      </c>
      <c r="F7" s="3" t="s">
        <v>59</v>
      </c>
      <c r="G7" s="3" t="s">
        <v>54</v>
      </c>
      <c r="H7" s="20" t="s">
        <v>73</v>
      </c>
      <c r="I7" s="22" t="s">
        <v>71</v>
      </c>
      <c r="J7" s="15" t="s">
        <v>72</v>
      </c>
      <c r="K7" s="15" t="s">
        <v>63</v>
      </c>
      <c r="L7" s="15" t="s">
        <v>62</v>
      </c>
      <c r="M7" s="15" t="s">
        <v>50</v>
      </c>
      <c r="N7" s="25"/>
      <c r="O7" s="15" t="s">
        <v>55</v>
      </c>
      <c r="P7" s="15" t="s">
        <v>56</v>
      </c>
      <c r="Q7" s="29" t="s">
        <v>26</v>
      </c>
      <c r="R7" s="30" t="s">
        <v>31</v>
      </c>
      <c r="T7" s="73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68"/>
      <c r="F8" s="41"/>
      <c r="G8" s="3"/>
      <c r="H8" s="3"/>
      <c r="I8" s="22"/>
      <c r="J8" s="15"/>
      <c r="K8" s="15"/>
      <c r="L8" s="15"/>
      <c r="M8" s="15"/>
      <c r="N8" s="25"/>
      <c r="O8" s="15"/>
      <c r="P8" s="15"/>
      <c r="Q8" s="29"/>
      <c r="R8" s="30"/>
      <c r="T8" s="73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68"/>
      <c r="F9" s="41"/>
      <c r="G9" s="3"/>
      <c r="H9" s="3"/>
      <c r="I9" s="22"/>
      <c r="J9" s="15"/>
      <c r="K9" s="15"/>
      <c r="L9" s="15"/>
      <c r="M9" s="15"/>
      <c r="N9" s="15"/>
      <c r="O9" s="15"/>
      <c r="P9" s="15"/>
      <c r="Q9" s="29"/>
      <c r="R9" s="30"/>
      <c r="T9" s="73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41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73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74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72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73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73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73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74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2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2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2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2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5" t="s">
        <v>52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6"/>
      <c r="R1" s="40"/>
    </row>
    <row r="2" spans="1:21" ht="20.25" customHeight="1" x14ac:dyDescent="0.25">
      <c r="A2" s="76" t="s">
        <v>11</v>
      </c>
      <c r="B2" s="77"/>
      <c r="C2" s="77"/>
      <c r="D2" s="77"/>
      <c r="E2" s="78" t="s">
        <v>64</v>
      </c>
      <c r="F2" s="78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9" t="s">
        <v>0</v>
      </c>
      <c r="B4" s="81" t="s">
        <v>10</v>
      </c>
      <c r="C4" s="82"/>
      <c r="D4" s="82"/>
      <c r="E4" s="82"/>
      <c r="F4" s="82"/>
      <c r="G4" s="82"/>
      <c r="H4" s="82"/>
      <c r="I4" s="83"/>
      <c r="J4" s="84" t="s">
        <v>6</v>
      </c>
      <c r="K4" s="86" t="s">
        <v>15</v>
      </c>
      <c r="L4" s="86"/>
      <c r="M4" s="87" t="s">
        <v>8</v>
      </c>
      <c r="N4" s="88"/>
      <c r="O4" s="89" t="s">
        <v>9</v>
      </c>
      <c r="P4" s="89" t="s">
        <v>18</v>
      </c>
      <c r="Q4" s="86" t="s">
        <v>25</v>
      </c>
      <c r="R4" s="86" t="s">
        <v>20</v>
      </c>
      <c r="T4" s="86" t="s">
        <v>25</v>
      </c>
      <c r="U4" s="86" t="s">
        <v>20</v>
      </c>
    </row>
    <row r="5" spans="1:21" ht="45" customHeight="1" x14ac:dyDescent="0.25">
      <c r="A5" s="80"/>
      <c r="B5" s="62" t="s">
        <v>1</v>
      </c>
      <c r="C5" s="62" t="s">
        <v>2</v>
      </c>
      <c r="D5" s="61" t="s">
        <v>3</v>
      </c>
      <c r="E5" s="61" t="s">
        <v>12</v>
      </c>
      <c r="F5" s="61" t="s">
        <v>4</v>
      </c>
      <c r="G5" s="4" t="s">
        <v>5</v>
      </c>
      <c r="H5" s="4" t="s">
        <v>7</v>
      </c>
      <c r="I5" s="18" t="s">
        <v>19</v>
      </c>
      <c r="J5" s="85"/>
      <c r="K5" s="62" t="s">
        <v>16</v>
      </c>
      <c r="L5" s="62" t="s">
        <v>17</v>
      </c>
      <c r="M5" s="61" t="s">
        <v>13</v>
      </c>
      <c r="N5" s="62" t="s">
        <v>14</v>
      </c>
      <c r="O5" s="90"/>
      <c r="P5" s="90"/>
      <c r="Q5" s="86"/>
      <c r="R5" s="86"/>
      <c r="T5" s="86"/>
      <c r="U5" s="86"/>
    </row>
    <row r="6" spans="1:21" s="1" customFormat="1" ht="15.75" customHeight="1" x14ac:dyDescent="0.25">
      <c r="A6" s="30">
        <v>1</v>
      </c>
      <c r="B6" s="19" t="s">
        <v>68</v>
      </c>
      <c r="C6" s="19" t="s">
        <v>93</v>
      </c>
      <c r="D6" s="3" t="s">
        <v>66</v>
      </c>
      <c r="E6" s="20" t="s">
        <v>67</v>
      </c>
      <c r="F6" s="3"/>
      <c r="G6" s="3" t="s">
        <v>53</v>
      </c>
      <c r="H6" s="41"/>
      <c r="I6" s="22"/>
      <c r="J6" s="15" t="s">
        <v>85</v>
      </c>
      <c r="K6" s="15"/>
      <c r="L6" s="15"/>
      <c r="M6" s="15" t="s">
        <v>84</v>
      </c>
      <c r="N6" s="25"/>
      <c r="O6" s="15" t="s">
        <v>55</v>
      </c>
      <c r="P6" s="15" t="s">
        <v>56</v>
      </c>
      <c r="Q6" s="29" t="s">
        <v>24</v>
      </c>
      <c r="R6" s="30" t="s">
        <v>37</v>
      </c>
      <c r="T6" s="72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73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73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73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73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74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72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73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73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73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74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7"/>
    </sheetView>
  </sheetViews>
  <sheetFormatPr defaultRowHeight="17.2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9.285156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63" customWidth="1"/>
    <col min="21" max="21" width="26.85546875" customWidth="1"/>
    <col min="22" max="22" width="21.42578125" customWidth="1"/>
  </cols>
  <sheetData>
    <row r="1" spans="1:22" ht="23.25" customHeight="1" x14ac:dyDescent="0.25">
      <c r="A1" s="75" t="s">
        <v>52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10"/>
    </row>
    <row r="2" spans="1:22" ht="20.25" customHeight="1" x14ac:dyDescent="0.25">
      <c r="A2" s="76" t="s">
        <v>11</v>
      </c>
      <c r="B2" s="77"/>
      <c r="C2" s="77"/>
      <c r="D2" s="77"/>
      <c r="E2" s="78" t="s">
        <v>64</v>
      </c>
      <c r="F2" s="78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1" t="s">
        <v>0</v>
      </c>
      <c r="B4" s="92" t="s">
        <v>10</v>
      </c>
      <c r="C4" s="92"/>
      <c r="D4" s="92"/>
      <c r="E4" s="92"/>
      <c r="F4" s="92"/>
      <c r="G4" s="92"/>
      <c r="H4" s="92"/>
      <c r="I4" s="92"/>
      <c r="J4" s="86" t="s">
        <v>6</v>
      </c>
      <c r="K4" s="86" t="s">
        <v>15</v>
      </c>
      <c r="L4" s="86"/>
      <c r="M4" s="86" t="s">
        <v>8</v>
      </c>
      <c r="N4" s="86"/>
      <c r="O4" s="93" t="s">
        <v>9</v>
      </c>
      <c r="P4" s="93" t="s">
        <v>18</v>
      </c>
      <c r="Q4" s="86" t="s">
        <v>25</v>
      </c>
      <c r="R4" s="92" t="s">
        <v>20</v>
      </c>
      <c r="U4" s="86" t="s">
        <v>25</v>
      </c>
      <c r="V4" s="86" t="s">
        <v>20</v>
      </c>
    </row>
    <row r="5" spans="1:22" ht="45" customHeight="1" x14ac:dyDescent="0.25">
      <c r="A5" s="91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4" t="s">
        <v>5</v>
      </c>
      <c r="H5" s="4" t="s">
        <v>7</v>
      </c>
      <c r="I5" s="18" t="s">
        <v>19</v>
      </c>
      <c r="J5" s="86"/>
      <c r="K5" s="56" t="s">
        <v>16</v>
      </c>
      <c r="L5" s="56" t="s">
        <v>17</v>
      </c>
      <c r="M5" s="55" t="s">
        <v>13</v>
      </c>
      <c r="N5" s="56" t="s">
        <v>14</v>
      </c>
      <c r="O5" s="93"/>
      <c r="P5" s="93"/>
      <c r="Q5" s="86"/>
      <c r="R5" s="92"/>
      <c r="U5" s="86"/>
      <c r="V5" s="86"/>
    </row>
    <row r="6" spans="1:22" s="57" customFormat="1" ht="15.75" customHeight="1" x14ac:dyDescent="0.25">
      <c r="A6" s="15">
        <v>1</v>
      </c>
      <c r="B6" s="19" t="s">
        <v>68</v>
      </c>
      <c r="C6" s="19" t="s">
        <v>93</v>
      </c>
      <c r="D6" s="3" t="s">
        <v>89</v>
      </c>
      <c r="E6" s="20">
        <v>868183033833174</v>
      </c>
      <c r="F6" s="3"/>
      <c r="G6" s="3" t="s">
        <v>53</v>
      </c>
      <c r="H6" s="71" t="s">
        <v>94</v>
      </c>
      <c r="I6" s="22" t="s">
        <v>69</v>
      </c>
      <c r="J6" s="15"/>
      <c r="K6" s="15" t="s">
        <v>90</v>
      </c>
      <c r="L6" s="15" t="s">
        <v>91</v>
      </c>
      <c r="M6" s="15" t="s">
        <v>92</v>
      </c>
      <c r="N6" s="25"/>
      <c r="O6" s="15" t="s">
        <v>55</v>
      </c>
      <c r="P6" s="15" t="s">
        <v>56</v>
      </c>
      <c r="Q6" s="26" t="s">
        <v>26</v>
      </c>
      <c r="R6" s="3" t="s">
        <v>31</v>
      </c>
      <c r="U6" s="72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68</v>
      </c>
      <c r="C7" s="19" t="s">
        <v>93</v>
      </c>
      <c r="D7" s="3" t="s">
        <v>89</v>
      </c>
      <c r="E7" s="20">
        <v>868183034536636</v>
      </c>
      <c r="F7" s="41"/>
      <c r="G7" s="3" t="s">
        <v>53</v>
      </c>
      <c r="H7" s="71" t="s">
        <v>95</v>
      </c>
      <c r="I7" s="22" t="s">
        <v>69</v>
      </c>
      <c r="J7" s="15"/>
      <c r="K7" s="15" t="s">
        <v>90</v>
      </c>
      <c r="L7" s="15" t="s">
        <v>91</v>
      </c>
      <c r="M7" s="15" t="s">
        <v>92</v>
      </c>
      <c r="N7" s="15"/>
      <c r="O7" s="15" t="s">
        <v>55</v>
      </c>
      <c r="P7" s="15" t="s">
        <v>56</v>
      </c>
      <c r="Q7" s="26" t="s">
        <v>26</v>
      </c>
      <c r="R7" s="3" t="s">
        <v>31</v>
      </c>
      <c r="U7" s="73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41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3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41"/>
      <c r="G9" s="3"/>
      <c r="H9" s="23"/>
      <c r="I9" s="22"/>
      <c r="J9" s="15"/>
      <c r="K9" s="15"/>
      <c r="L9" s="15"/>
      <c r="M9" s="15"/>
      <c r="N9" s="15"/>
      <c r="O9" s="15"/>
      <c r="P9" s="15"/>
      <c r="Q9" s="26"/>
      <c r="R9" s="3"/>
      <c r="U9" s="73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41"/>
      <c r="G10" s="3"/>
      <c r="H10" s="23"/>
      <c r="I10" s="22"/>
      <c r="J10" s="15"/>
      <c r="K10" s="15"/>
      <c r="L10" s="15"/>
      <c r="M10" s="15"/>
      <c r="N10" s="15"/>
      <c r="O10" s="15"/>
      <c r="P10" s="15"/>
      <c r="Q10" s="26"/>
      <c r="R10" s="3"/>
      <c r="U10" s="73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41"/>
      <c r="G11" s="3"/>
      <c r="H11" s="15"/>
      <c r="I11" s="22"/>
      <c r="J11" s="15"/>
      <c r="K11" s="15"/>
      <c r="L11" s="15"/>
      <c r="M11" s="15"/>
      <c r="N11" s="15"/>
      <c r="O11" s="15"/>
      <c r="P11" s="15"/>
      <c r="Q11" s="26"/>
      <c r="R11" s="3"/>
      <c r="U11" s="74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3"/>
      <c r="E12" s="20"/>
      <c r="F12" s="41"/>
      <c r="G12" s="3"/>
      <c r="H12" s="15"/>
      <c r="I12" s="22"/>
      <c r="J12" s="15"/>
      <c r="K12" s="15"/>
      <c r="L12" s="15"/>
      <c r="M12" s="15"/>
      <c r="N12" s="15"/>
      <c r="O12" s="15"/>
      <c r="P12" s="15"/>
      <c r="Q12" s="26"/>
      <c r="R12" s="3"/>
      <c r="U12" s="72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3"/>
      <c r="E13" s="20"/>
      <c r="F13" s="41"/>
      <c r="G13" s="3"/>
      <c r="H13" s="24"/>
      <c r="I13" s="24"/>
      <c r="J13" s="24"/>
      <c r="K13" s="24"/>
      <c r="L13" s="15"/>
      <c r="M13" s="15"/>
      <c r="N13" s="24"/>
      <c r="O13" s="15"/>
      <c r="P13" s="15"/>
      <c r="Q13" s="26"/>
      <c r="R13" s="3"/>
      <c r="U13" s="73"/>
      <c r="V13" s="30" t="s">
        <v>47</v>
      </c>
    </row>
    <row r="14" spans="1:22" s="52" customFormat="1" ht="15.75" customHeight="1" x14ac:dyDescent="0.25">
      <c r="A14" s="47">
        <v>9</v>
      </c>
      <c r="B14" s="19"/>
      <c r="C14" s="19"/>
      <c r="D14" s="3"/>
      <c r="E14" s="20"/>
      <c r="F14" s="41"/>
      <c r="G14" s="3"/>
      <c r="H14" s="46"/>
      <c r="I14" s="22"/>
      <c r="J14" s="15"/>
      <c r="K14" s="15"/>
      <c r="L14" s="15"/>
      <c r="M14" s="15"/>
      <c r="N14" s="46"/>
      <c r="O14" s="15"/>
      <c r="P14" s="15"/>
      <c r="Q14" s="29"/>
      <c r="R14" s="64"/>
      <c r="U14" s="73"/>
      <c r="V14" s="47" t="s">
        <v>46</v>
      </c>
    </row>
    <row r="15" spans="1:22" ht="16.5" x14ac:dyDescent="0.25">
      <c r="A15" s="30">
        <v>10</v>
      </c>
      <c r="B15" s="19"/>
      <c r="C15" s="19"/>
      <c r="D15" s="3"/>
      <c r="E15" s="20"/>
      <c r="F15" s="41"/>
      <c r="G15" s="3"/>
      <c r="H15" s="15"/>
      <c r="I15" s="22"/>
      <c r="J15" s="15"/>
      <c r="K15" s="15"/>
      <c r="L15" s="15"/>
      <c r="M15" s="15"/>
      <c r="N15" s="15"/>
      <c r="O15" s="15"/>
      <c r="P15" s="15"/>
      <c r="Q15" s="26"/>
      <c r="R15" s="3"/>
      <c r="U15" s="73"/>
      <c r="V15" s="30" t="s">
        <v>31</v>
      </c>
    </row>
    <row r="16" spans="1:22" x14ac:dyDescent="0.25">
      <c r="A16" s="30">
        <v>11</v>
      </c>
      <c r="B16" s="19"/>
      <c r="C16" s="19"/>
      <c r="D16" s="3"/>
      <c r="E16" s="20"/>
      <c r="F16" s="41"/>
      <c r="G16" s="3"/>
      <c r="H16" s="15"/>
      <c r="I16" s="22"/>
      <c r="J16" s="15"/>
      <c r="K16" s="15"/>
      <c r="L16" s="15"/>
      <c r="M16" s="15"/>
      <c r="N16" s="15"/>
      <c r="O16" s="15"/>
      <c r="P16" s="15"/>
      <c r="Q16" s="29"/>
      <c r="R16" s="64"/>
      <c r="U16" s="74"/>
      <c r="V16" s="30" t="s">
        <v>32</v>
      </c>
    </row>
    <row r="17" spans="1:22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64"/>
      <c r="U17" s="42"/>
      <c r="V17" s="42"/>
    </row>
    <row r="18" spans="1:22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64"/>
      <c r="U18" s="43"/>
      <c r="V18" s="43"/>
    </row>
    <row r="19" spans="1:22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64"/>
      <c r="U19" s="41" t="s">
        <v>40</v>
      </c>
      <c r="V19" s="3" t="s">
        <v>21</v>
      </c>
    </row>
    <row r="20" spans="1:22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64"/>
      <c r="U20" s="3" t="s">
        <v>23</v>
      </c>
      <c r="V20" s="3">
        <f>COUNTIF($Q$6:$Q$55,"PM")</f>
        <v>2</v>
      </c>
    </row>
    <row r="21" spans="1:22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64"/>
      <c r="U21" s="3" t="s">
        <v>22</v>
      </c>
      <c r="V21" s="3">
        <f>COUNTIF($Q$6:$Q$56,"PC")</f>
        <v>0</v>
      </c>
    </row>
    <row r="22" spans="1:22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64"/>
      <c r="U22" s="41" t="s">
        <v>41</v>
      </c>
      <c r="V22" s="3">
        <f>SUM(V20:V21)</f>
        <v>2</v>
      </c>
    </row>
    <row r="23" spans="1:22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64"/>
      <c r="U23" s="43"/>
      <c r="V23" s="43"/>
    </row>
    <row r="24" spans="1:22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64"/>
      <c r="U24" s="43"/>
      <c r="V24" s="43"/>
    </row>
    <row r="25" spans="1:22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64"/>
      <c r="U25" s="41" t="s">
        <v>20</v>
      </c>
      <c r="V25" s="3" t="s">
        <v>21</v>
      </c>
    </row>
    <row r="26" spans="1:22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64"/>
      <c r="U26" s="30" t="s">
        <v>33</v>
      </c>
      <c r="V26" s="3">
        <f>COUNTIF($R$6:$R$55,"MCU")</f>
        <v>0</v>
      </c>
    </row>
    <row r="27" spans="1:22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64"/>
      <c r="U27" s="30" t="s">
        <v>42</v>
      </c>
      <c r="V27" s="3">
        <f>COUNTIF($R$6:$R$55,"GSM")</f>
        <v>0</v>
      </c>
    </row>
    <row r="28" spans="1:22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64"/>
      <c r="U28" s="30" t="s">
        <v>34</v>
      </c>
      <c r="V28" s="3">
        <f>COUNTIF($R$6:$R$55,"GPS")</f>
        <v>0</v>
      </c>
    </row>
    <row r="29" spans="1:22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64"/>
      <c r="U29" s="30" t="s">
        <v>39</v>
      </c>
      <c r="V29" s="3">
        <f>COUNTIF($R$6:$R$55,"NG")</f>
        <v>0</v>
      </c>
    </row>
    <row r="30" spans="1:22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64"/>
      <c r="U30" s="30" t="s">
        <v>45</v>
      </c>
      <c r="V30" s="3">
        <f>COUNTIF($R$6:$R$56,"ACC")</f>
        <v>0</v>
      </c>
    </row>
    <row r="31" spans="1:22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64"/>
      <c r="U31" s="30" t="s">
        <v>29</v>
      </c>
      <c r="V31" s="3">
        <f>COUNTIF($R$6:$R$55,"LK")</f>
        <v>0</v>
      </c>
    </row>
    <row r="32" spans="1:22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64"/>
      <c r="U32" s="30" t="s">
        <v>35</v>
      </c>
      <c r="V32" s="3">
        <f>COUNTIF($R$6:$R$55,"MCH")</f>
        <v>0</v>
      </c>
    </row>
    <row r="33" spans="1:22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64"/>
      <c r="U33" s="30" t="s">
        <v>48</v>
      </c>
      <c r="V33" s="3">
        <f>COUNTIF($R$6:$R$55,"SF")</f>
        <v>0</v>
      </c>
    </row>
    <row r="34" spans="1:22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64"/>
      <c r="U34" s="30" t="s">
        <v>49</v>
      </c>
      <c r="V34" s="3">
        <f>COUNTIF($R$6:$R$55,"RTB")</f>
        <v>0</v>
      </c>
    </row>
    <row r="35" spans="1:22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64"/>
      <c r="U35" s="30" t="s">
        <v>50</v>
      </c>
      <c r="V35" s="3">
        <f>COUNTIF($R$6:$R$55,"NCFW")</f>
        <v>2</v>
      </c>
    </row>
    <row r="36" spans="1:22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64"/>
      <c r="U36" s="30" t="s">
        <v>36</v>
      </c>
      <c r="V36" s="3">
        <f>COUNTIF($R$6:$R$55,"KL")</f>
        <v>0</v>
      </c>
    </row>
    <row r="37" spans="1:22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64"/>
      <c r="U37" s="41" t="s">
        <v>41</v>
      </c>
      <c r="V37" s="3">
        <f>SUM(V26:V36)</f>
        <v>2</v>
      </c>
    </row>
    <row r="38" spans="1:22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64"/>
    </row>
    <row r="39" spans="1:22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64"/>
    </row>
    <row r="40" spans="1:22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64"/>
    </row>
    <row r="41" spans="1:22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64"/>
    </row>
    <row r="42" spans="1:22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64"/>
    </row>
    <row r="43" spans="1:22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64"/>
    </row>
    <row r="44" spans="1:22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64"/>
    </row>
    <row r="45" spans="1:22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64"/>
    </row>
    <row r="46" spans="1:22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64"/>
    </row>
    <row r="47" spans="1:22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64"/>
    </row>
    <row r="48" spans="1:22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64"/>
    </row>
    <row r="49" spans="1:18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64"/>
    </row>
    <row r="50" spans="1:18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64"/>
    </row>
    <row r="51" spans="1:18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64"/>
    </row>
    <row r="52" spans="1:18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64"/>
    </row>
    <row r="53" spans="1:18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64"/>
    </row>
    <row r="54" spans="1:18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64"/>
    </row>
    <row r="55" spans="1:18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64"/>
    </row>
    <row r="57" spans="1:18" x14ac:dyDescent="0.25">
      <c r="N57" s="27"/>
      <c r="O57" s="27"/>
    </row>
    <row r="58" spans="1:18" x14ac:dyDescent="0.25">
      <c r="N58" s="27"/>
      <c r="O58" s="27"/>
    </row>
    <row r="59" spans="1:18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59" customWidth="1"/>
    <col min="21" max="21" width="26.85546875" customWidth="1"/>
    <col min="22" max="22" width="21.42578125" customWidth="1"/>
  </cols>
  <sheetData>
    <row r="1" spans="1:22" ht="23.25" customHeight="1" x14ac:dyDescent="0.25">
      <c r="A1" s="75" t="s">
        <v>52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10"/>
    </row>
    <row r="2" spans="1:22" ht="20.25" customHeight="1" x14ac:dyDescent="0.25">
      <c r="A2" s="76" t="s">
        <v>11</v>
      </c>
      <c r="B2" s="77"/>
      <c r="C2" s="77"/>
      <c r="D2" s="77"/>
      <c r="E2" s="78" t="s">
        <v>64</v>
      </c>
      <c r="F2" s="78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1" t="s">
        <v>0</v>
      </c>
      <c r="B4" s="92" t="s">
        <v>10</v>
      </c>
      <c r="C4" s="92"/>
      <c r="D4" s="92"/>
      <c r="E4" s="92"/>
      <c r="F4" s="92"/>
      <c r="G4" s="92"/>
      <c r="H4" s="92"/>
      <c r="I4" s="92"/>
      <c r="J4" s="86" t="s">
        <v>6</v>
      </c>
      <c r="K4" s="86" t="s">
        <v>15</v>
      </c>
      <c r="L4" s="86"/>
      <c r="M4" s="86" t="s">
        <v>8</v>
      </c>
      <c r="N4" s="86"/>
      <c r="O4" s="93" t="s">
        <v>9</v>
      </c>
      <c r="P4" s="93" t="s">
        <v>18</v>
      </c>
      <c r="Q4" s="86" t="s">
        <v>25</v>
      </c>
      <c r="R4" s="86" t="s">
        <v>20</v>
      </c>
      <c r="U4" s="86" t="s">
        <v>25</v>
      </c>
      <c r="V4" s="86" t="s">
        <v>20</v>
      </c>
    </row>
    <row r="5" spans="1:22" ht="45" customHeight="1" x14ac:dyDescent="0.25">
      <c r="A5" s="91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4" t="s">
        <v>5</v>
      </c>
      <c r="H5" s="4" t="s">
        <v>7</v>
      </c>
      <c r="I5" s="18" t="s">
        <v>19</v>
      </c>
      <c r="J5" s="86"/>
      <c r="K5" s="56" t="s">
        <v>16</v>
      </c>
      <c r="L5" s="56" t="s">
        <v>17</v>
      </c>
      <c r="M5" s="55" t="s">
        <v>13</v>
      </c>
      <c r="N5" s="56" t="s">
        <v>14</v>
      </c>
      <c r="O5" s="93"/>
      <c r="P5" s="93"/>
      <c r="Q5" s="86"/>
      <c r="R5" s="86"/>
      <c r="U5" s="86"/>
      <c r="V5" s="86"/>
    </row>
    <row r="6" spans="1:22" s="57" customFormat="1" ht="15.75" customHeight="1" x14ac:dyDescent="0.25">
      <c r="A6" s="15">
        <v>1</v>
      </c>
      <c r="B6" s="19"/>
      <c r="C6" s="19"/>
      <c r="D6" s="3"/>
      <c r="E6" s="20"/>
      <c r="F6" s="41"/>
      <c r="G6" s="3"/>
      <c r="H6" s="3"/>
      <c r="I6" s="22"/>
      <c r="J6" s="15"/>
      <c r="K6" s="15"/>
      <c r="L6" s="15"/>
      <c r="M6" s="15"/>
      <c r="N6" s="25"/>
      <c r="O6" s="15"/>
      <c r="P6" s="15"/>
      <c r="Q6" s="16"/>
      <c r="R6" s="15"/>
      <c r="U6" s="72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41"/>
      <c r="G7" s="3"/>
      <c r="H7" s="3"/>
      <c r="I7" s="24"/>
      <c r="J7" s="15"/>
      <c r="K7" s="24"/>
      <c r="L7" s="15"/>
      <c r="M7" s="15"/>
      <c r="N7" s="15"/>
      <c r="O7" s="15"/>
      <c r="P7" s="15"/>
      <c r="Q7" s="29"/>
      <c r="R7" s="3"/>
      <c r="U7" s="73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41"/>
      <c r="G8" s="3"/>
      <c r="H8" s="20"/>
      <c r="I8" s="22"/>
      <c r="J8" s="15"/>
      <c r="K8" s="15"/>
      <c r="L8" s="15"/>
      <c r="M8" s="15"/>
      <c r="N8" s="25"/>
      <c r="O8" s="15"/>
      <c r="P8" s="15"/>
      <c r="Q8" s="15"/>
      <c r="R8" s="26"/>
      <c r="U8" s="73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41"/>
      <c r="G9" s="3"/>
      <c r="H9" s="3"/>
      <c r="I9" s="22"/>
      <c r="J9" s="15"/>
      <c r="K9" s="15"/>
      <c r="L9" s="15"/>
      <c r="M9" s="15"/>
      <c r="N9" s="15"/>
      <c r="O9" s="15"/>
      <c r="P9" s="15"/>
      <c r="Q9" s="15"/>
      <c r="R9" s="26"/>
      <c r="U9" s="73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41"/>
      <c r="G10" s="3"/>
      <c r="H10" s="3"/>
      <c r="I10" s="23"/>
      <c r="J10" s="15"/>
      <c r="K10" s="15"/>
      <c r="L10" s="15"/>
      <c r="M10" s="15"/>
      <c r="N10" s="15"/>
      <c r="O10" s="15"/>
      <c r="P10" s="15"/>
      <c r="Q10" s="29"/>
      <c r="R10" s="3"/>
      <c r="U10" s="73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41"/>
      <c r="G11" s="3"/>
      <c r="H11" s="3"/>
      <c r="I11" s="24"/>
      <c r="J11" s="15"/>
      <c r="K11" s="15"/>
      <c r="L11" s="15"/>
      <c r="M11" s="15"/>
      <c r="N11" s="25"/>
      <c r="O11" s="15"/>
      <c r="P11" s="15"/>
      <c r="Q11" s="29"/>
      <c r="R11" s="3"/>
      <c r="U11" s="74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3"/>
      <c r="E12" s="20"/>
      <c r="F12" s="41"/>
      <c r="G12" s="3"/>
      <c r="H12" s="3"/>
      <c r="I12" s="15"/>
      <c r="J12" s="15"/>
      <c r="K12" s="15"/>
      <c r="L12" s="15"/>
      <c r="M12" s="15"/>
      <c r="N12" s="15"/>
      <c r="O12" s="15"/>
      <c r="P12" s="15"/>
      <c r="Q12" s="29"/>
      <c r="R12" s="58"/>
      <c r="U12" s="72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58"/>
      <c r="U13" s="73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60"/>
      <c r="U14" s="73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58"/>
      <c r="U15" s="73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58"/>
      <c r="U16" s="74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58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58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58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58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58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58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58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58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58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58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58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58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58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58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58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58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58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58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58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58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58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58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58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58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58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58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58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58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58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58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58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58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58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58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58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58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58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58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58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5" t="s">
        <v>52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10"/>
    </row>
    <row r="2" spans="1:22" ht="20.25" customHeight="1" x14ac:dyDescent="0.25">
      <c r="A2" s="76" t="s">
        <v>11</v>
      </c>
      <c r="B2" s="77"/>
      <c r="C2" s="77"/>
      <c r="D2" s="77"/>
      <c r="E2" s="78" t="s">
        <v>64</v>
      </c>
      <c r="F2" s="78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1" t="s">
        <v>0</v>
      </c>
      <c r="B4" s="92" t="s">
        <v>10</v>
      </c>
      <c r="C4" s="92"/>
      <c r="D4" s="92"/>
      <c r="E4" s="92"/>
      <c r="F4" s="92"/>
      <c r="G4" s="92"/>
      <c r="H4" s="92"/>
      <c r="I4" s="92"/>
      <c r="J4" s="86" t="s">
        <v>6</v>
      </c>
      <c r="K4" s="86" t="s">
        <v>15</v>
      </c>
      <c r="L4" s="86"/>
      <c r="M4" s="86" t="s">
        <v>8</v>
      </c>
      <c r="N4" s="86"/>
      <c r="O4" s="93" t="s">
        <v>9</v>
      </c>
      <c r="P4" s="93" t="s">
        <v>18</v>
      </c>
      <c r="Q4" s="86" t="s">
        <v>25</v>
      </c>
      <c r="R4" s="86" t="s">
        <v>20</v>
      </c>
      <c r="U4" s="86" t="s">
        <v>25</v>
      </c>
      <c r="V4" s="86" t="s">
        <v>20</v>
      </c>
    </row>
    <row r="5" spans="1:22" ht="45" customHeight="1" x14ac:dyDescent="0.25">
      <c r="A5" s="91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86"/>
      <c r="K5" s="54" t="s">
        <v>16</v>
      </c>
      <c r="L5" s="54" t="s">
        <v>17</v>
      </c>
      <c r="M5" s="53" t="s">
        <v>13</v>
      </c>
      <c r="N5" s="54" t="s">
        <v>14</v>
      </c>
      <c r="O5" s="93"/>
      <c r="P5" s="93"/>
      <c r="Q5" s="86"/>
      <c r="R5" s="86"/>
      <c r="U5" s="86"/>
      <c r="V5" s="86"/>
    </row>
    <row r="6" spans="1:22" s="57" customFormat="1" ht="15.75" customHeight="1" x14ac:dyDescent="0.25">
      <c r="A6" s="15">
        <v>1</v>
      </c>
      <c r="B6" s="19"/>
      <c r="C6" s="19"/>
      <c r="D6" s="3"/>
      <c r="E6" s="20"/>
      <c r="F6" s="3"/>
      <c r="G6" s="3"/>
      <c r="H6" s="41"/>
      <c r="I6" s="22"/>
      <c r="J6" s="15"/>
      <c r="K6" s="15"/>
      <c r="L6" s="15"/>
      <c r="M6" s="15"/>
      <c r="N6" s="25"/>
      <c r="O6" s="15"/>
      <c r="P6" s="15"/>
      <c r="Q6" s="16"/>
      <c r="R6" s="15"/>
      <c r="U6" s="72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67"/>
      <c r="F7" s="41"/>
      <c r="G7" s="3"/>
      <c r="H7" s="20"/>
      <c r="I7" s="22"/>
      <c r="J7" s="15"/>
      <c r="K7" s="15"/>
      <c r="L7" s="15"/>
      <c r="M7" s="15"/>
      <c r="N7" s="25"/>
      <c r="O7" s="15"/>
      <c r="P7" s="15"/>
      <c r="Q7" s="26"/>
      <c r="R7" s="3"/>
      <c r="U7" s="73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41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3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25"/>
      <c r="O9" s="15"/>
      <c r="P9" s="15"/>
      <c r="Q9" s="29"/>
      <c r="R9" s="30"/>
      <c r="U9" s="73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3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74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2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3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3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3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74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5" sqref="B15:R1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5" t="s">
        <v>52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6"/>
      <c r="R1" s="40"/>
    </row>
    <row r="2" spans="1:21" ht="20.25" customHeight="1" x14ac:dyDescent="0.25">
      <c r="A2" s="76" t="s">
        <v>11</v>
      </c>
      <c r="B2" s="77"/>
      <c r="C2" s="77"/>
      <c r="D2" s="77"/>
      <c r="E2" s="78" t="s">
        <v>64</v>
      </c>
      <c r="F2" s="78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9" t="s">
        <v>0</v>
      </c>
      <c r="B4" s="81" t="s">
        <v>10</v>
      </c>
      <c r="C4" s="82"/>
      <c r="D4" s="82"/>
      <c r="E4" s="82"/>
      <c r="F4" s="82"/>
      <c r="G4" s="82"/>
      <c r="H4" s="82"/>
      <c r="I4" s="83"/>
      <c r="J4" s="84" t="s">
        <v>6</v>
      </c>
      <c r="K4" s="86" t="s">
        <v>15</v>
      </c>
      <c r="L4" s="86"/>
      <c r="M4" s="87" t="s">
        <v>8</v>
      </c>
      <c r="N4" s="88"/>
      <c r="O4" s="89" t="s">
        <v>9</v>
      </c>
      <c r="P4" s="89" t="s">
        <v>18</v>
      </c>
      <c r="Q4" s="86" t="s">
        <v>25</v>
      </c>
      <c r="R4" s="86" t="s">
        <v>20</v>
      </c>
      <c r="T4" s="86" t="s">
        <v>25</v>
      </c>
      <c r="U4" s="86" t="s">
        <v>20</v>
      </c>
    </row>
    <row r="5" spans="1:21" ht="45" customHeight="1" x14ac:dyDescent="0.25">
      <c r="A5" s="80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85"/>
      <c r="K5" s="45" t="s">
        <v>16</v>
      </c>
      <c r="L5" s="45" t="s">
        <v>17</v>
      </c>
      <c r="M5" s="44" t="s">
        <v>13</v>
      </c>
      <c r="N5" s="45" t="s">
        <v>14</v>
      </c>
      <c r="O5" s="90"/>
      <c r="P5" s="90"/>
      <c r="Q5" s="86"/>
      <c r="R5" s="86"/>
      <c r="T5" s="86"/>
      <c r="U5" s="86"/>
    </row>
    <row r="6" spans="1:21" s="1" customFormat="1" ht="15.75" customHeight="1" x14ac:dyDescent="0.25">
      <c r="A6" s="30">
        <v>1</v>
      </c>
      <c r="B6" s="19" t="s">
        <v>68</v>
      </c>
      <c r="C6" s="19" t="s">
        <v>93</v>
      </c>
      <c r="D6" s="3" t="s">
        <v>86</v>
      </c>
      <c r="E6" s="20">
        <v>866192037772736</v>
      </c>
      <c r="F6" s="3"/>
      <c r="G6" s="3" t="s">
        <v>53</v>
      </c>
      <c r="H6" s="16"/>
      <c r="I6" s="22" t="s">
        <v>69</v>
      </c>
      <c r="J6" s="15"/>
      <c r="K6" s="15" t="s">
        <v>87</v>
      </c>
      <c r="L6" s="15"/>
      <c r="M6" s="15" t="s">
        <v>88</v>
      </c>
      <c r="N6" s="25"/>
      <c r="O6" s="15" t="s">
        <v>55</v>
      </c>
      <c r="P6" s="15" t="s">
        <v>56</v>
      </c>
      <c r="Q6" s="29" t="s">
        <v>26</v>
      </c>
      <c r="R6" s="30" t="s">
        <v>31</v>
      </c>
      <c r="T6" s="72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68</v>
      </c>
      <c r="C7" s="19" t="s">
        <v>93</v>
      </c>
      <c r="D7" s="3" t="s">
        <v>60</v>
      </c>
      <c r="E7" s="20">
        <v>862631037532057</v>
      </c>
      <c r="F7" s="3" t="s">
        <v>57</v>
      </c>
      <c r="G7" s="3" t="s">
        <v>54</v>
      </c>
      <c r="H7" s="16"/>
      <c r="I7" s="22" t="s">
        <v>69</v>
      </c>
      <c r="J7" s="15" t="s">
        <v>75</v>
      </c>
      <c r="K7" s="15"/>
      <c r="L7" s="15" t="s">
        <v>61</v>
      </c>
      <c r="M7" s="15" t="s">
        <v>80</v>
      </c>
      <c r="N7" s="25">
        <v>10000</v>
      </c>
      <c r="O7" s="15" t="s">
        <v>55</v>
      </c>
      <c r="P7" s="15" t="s">
        <v>56</v>
      </c>
      <c r="Q7" s="29" t="s">
        <v>24</v>
      </c>
      <c r="R7" s="30" t="s">
        <v>38</v>
      </c>
      <c r="T7" s="73"/>
      <c r="U7" s="30" t="s">
        <v>43</v>
      </c>
    </row>
    <row r="8" spans="1:21" s="1" customFormat="1" ht="15.75" customHeight="1" x14ac:dyDescent="0.25">
      <c r="A8" s="30">
        <v>3</v>
      </c>
      <c r="B8" s="19" t="s">
        <v>68</v>
      </c>
      <c r="C8" s="19" t="s">
        <v>93</v>
      </c>
      <c r="D8" s="3" t="s">
        <v>60</v>
      </c>
      <c r="E8" s="20">
        <v>861694031131855</v>
      </c>
      <c r="F8" s="41"/>
      <c r="G8" s="3" t="s">
        <v>54</v>
      </c>
      <c r="H8" s="20" t="s">
        <v>83</v>
      </c>
      <c r="I8" s="22" t="s">
        <v>69</v>
      </c>
      <c r="J8" s="15" t="s">
        <v>77</v>
      </c>
      <c r="K8" s="15" t="s">
        <v>76</v>
      </c>
      <c r="L8" s="15" t="s">
        <v>61</v>
      </c>
      <c r="M8" s="15" t="s">
        <v>81</v>
      </c>
      <c r="N8" s="25">
        <v>180000</v>
      </c>
      <c r="O8" s="15" t="s">
        <v>55</v>
      </c>
      <c r="P8" s="15" t="s">
        <v>56</v>
      </c>
      <c r="Q8" s="26" t="s">
        <v>24</v>
      </c>
      <c r="R8" s="3" t="s">
        <v>43</v>
      </c>
      <c r="T8" s="73"/>
      <c r="U8" s="30" t="s">
        <v>28</v>
      </c>
    </row>
    <row r="9" spans="1:21" s="1" customFormat="1" ht="15.75" customHeight="1" x14ac:dyDescent="0.25">
      <c r="A9" s="30">
        <v>4</v>
      </c>
      <c r="B9" s="19" t="s">
        <v>68</v>
      </c>
      <c r="C9" s="19" t="s">
        <v>93</v>
      </c>
      <c r="D9" s="3" t="s">
        <v>60</v>
      </c>
      <c r="E9" s="20">
        <v>862631034792373</v>
      </c>
      <c r="F9" s="41"/>
      <c r="G9" s="3" t="s">
        <v>54</v>
      </c>
      <c r="H9" s="15"/>
      <c r="I9" s="22" t="s">
        <v>69</v>
      </c>
      <c r="J9" s="15" t="s">
        <v>75</v>
      </c>
      <c r="K9" s="15" t="s">
        <v>74</v>
      </c>
      <c r="L9" s="15" t="s">
        <v>61</v>
      </c>
      <c r="M9" s="15" t="s">
        <v>82</v>
      </c>
      <c r="N9" s="25">
        <v>10000</v>
      </c>
      <c r="O9" s="15" t="s">
        <v>55</v>
      </c>
      <c r="P9" s="15" t="s">
        <v>56</v>
      </c>
      <c r="Q9" s="29" t="s">
        <v>24</v>
      </c>
      <c r="R9" s="30" t="s">
        <v>38</v>
      </c>
      <c r="T9" s="73"/>
      <c r="U9" s="30" t="s">
        <v>38</v>
      </c>
    </row>
    <row r="10" spans="1:21" s="1" customFormat="1" ht="15.75" customHeight="1" x14ac:dyDescent="0.25">
      <c r="A10" s="30">
        <v>5</v>
      </c>
      <c r="B10" s="19" t="s">
        <v>68</v>
      </c>
      <c r="C10" s="19" t="s">
        <v>93</v>
      </c>
      <c r="D10" s="3" t="s">
        <v>60</v>
      </c>
      <c r="E10" s="20">
        <v>863586032908315</v>
      </c>
      <c r="F10" s="41"/>
      <c r="G10" s="3" t="s">
        <v>54</v>
      </c>
      <c r="H10" s="16"/>
      <c r="I10" s="22" t="s">
        <v>69</v>
      </c>
      <c r="J10" s="15" t="s">
        <v>70</v>
      </c>
      <c r="K10" s="15" t="s">
        <v>61</v>
      </c>
      <c r="L10" s="15"/>
      <c r="M10" s="15" t="s">
        <v>79</v>
      </c>
      <c r="N10" s="25">
        <v>200000</v>
      </c>
      <c r="O10" s="15" t="s">
        <v>55</v>
      </c>
      <c r="P10" s="15" t="s">
        <v>56</v>
      </c>
      <c r="Q10" s="29" t="s">
        <v>24</v>
      </c>
      <c r="R10" s="30" t="s">
        <v>28</v>
      </c>
      <c r="T10" s="73"/>
      <c r="U10" s="30" t="s">
        <v>44</v>
      </c>
    </row>
    <row r="11" spans="1:21" s="1" customFormat="1" ht="15.75" customHeight="1" x14ac:dyDescent="0.25">
      <c r="A11" s="30">
        <v>6</v>
      </c>
      <c r="B11" s="19" t="s">
        <v>68</v>
      </c>
      <c r="C11" s="19" t="s">
        <v>93</v>
      </c>
      <c r="D11" s="3" t="s">
        <v>58</v>
      </c>
      <c r="E11" s="68">
        <v>864161026901533</v>
      </c>
      <c r="F11" s="3" t="s">
        <v>59</v>
      </c>
      <c r="G11" s="3" t="s">
        <v>54</v>
      </c>
      <c r="H11" s="16" t="s">
        <v>78</v>
      </c>
      <c r="I11" s="22" t="s">
        <v>71</v>
      </c>
      <c r="J11" s="15"/>
      <c r="K11" s="15" t="s">
        <v>63</v>
      </c>
      <c r="L11" s="15" t="s">
        <v>62</v>
      </c>
      <c r="M11" s="15" t="s">
        <v>50</v>
      </c>
      <c r="N11" s="25"/>
      <c r="O11" s="15" t="s">
        <v>55</v>
      </c>
      <c r="P11" s="15" t="s">
        <v>56</v>
      </c>
      <c r="Q11" s="29" t="s">
        <v>26</v>
      </c>
      <c r="R11" s="30" t="s">
        <v>31</v>
      </c>
      <c r="T11" s="74"/>
      <c r="U11" s="30" t="s">
        <v>37</v>
      </c>
    </row>
    <row r="12" spans="1:21" s="17" customFormat="1" ht="15.75" customHeight="1" x14ac:dyDescent="0.25">
      <c r="A12" s="30">
        <v>7</v>
      </c>
      <c r="B12" s="19" t="s">
        <v>68</v>
      </c>
      <c r="C12" s="19" t="s">
        <v>93</v>
      </c>
      <c r="D12" s="3" t="s">
        <v>58</v>
      </c>
      <c r="E12" s="68" t="s">
        <v>65</v>
      </c>
      <c r="F12" s="3" t="s">
        <v>59</v>
      </c>
      <c r="G12" s="3" t="s">
        <v>54</v>
      </c>
      <c r="H12" s="20" t="s">
        <v>73</v>
      </c>
      <c r="I12" s="22" t="s">
        <v>71</v>
      </c>
      <c r="J12" s="15" t="s">
        <v>72</v>
      </c>
      <c r="K12" s="15" t="s">
        <v>63</v>
      </c>
      <c r="L12" s="15" t="s">
        <v>62</v>
      </c>
      <c r="M12" s="15" t="s">
        <v>50</v>
      </c>
      <c r="N12" s="25"/>
      <c r="O12" s="15" t="s">
        <v>55</v>
      </c>
      <c r="P12" s="15" t="s">
        <v>56</v>
      </c>
      <c r="Q12" s="29" t="s">
        <v>26</v>
      </c>
      <c r="R12" s="30" t="s">
        <v>31</v>
      </c>
      <c r="T12" s="72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 t="s">
        <v>68</v>
      </c>
      <c r="C13" s="19" t="s">
        <v>93</v>
      </c>
      <c r="D13" s="3" t="s">
        <v>89</v>
      </c>
      <c r="E13" s="20">
        <v>868183033833174</v>
      </c>
      <c r="F13" s="3"/>
      <c r="G13" s="3" t="s">
        <v>53</v>
      </c>
      <c r="H13" s="71" t="s">
        <v>94</v>
      </c>
      <c r="I13" s="22" t="s">
        <v>69</v>
      </c>
      <c r="J13" s="15"/>
      <c r="K13" s="15" t="s">
        <v>90</v>
      </c>
      <c r="L13" s="15" t="s">
        <v>91</v>
      </c>
      <c r="M13" s="15" t="s">
        <v>92</v>
      </c>
      <c r="N13" s="25"/>
      <c r="O13" s="15" t="s">
        <v>55</v>
      </c>
      <c r="P13" s="15" t="s">
        <v>56</v>
      </c>
      <c r="Q13" s="26" t="s">
        <v>26</v>
      </c>
      <c r="R13" s="3" t="s">
        <v>31</v>
      </c>
      <c r="T13" s="73"/>
      <c r="U13" s="30" t="s">
        <v>47</v>
      </c>
    </row>
    <row r="14" spans="1:21" s="1" customFormat="1" ht="15.75" customHeight="1" x14ac:dyDescent="0.25">
      <c r="A14" s="30">
        <v>9</v>
      </c>
      <c r="B14" s="19" t="s">
        <v>68</v>
      </c>
      <c r="C14" s="19" t="s">
        <v>93</v>
      </c>
      <c r="D14" s="3" t="s">
        <v>89</v>
      </c>
      <c r="E14" s="20">
        <v>868183034536636</v>
      </c>
      <c r="F14" s="41"/>
      <c r="G14" s="3" t="s">
        <v>53</v>
      </c>
      <c r="H14" s="71" t="s">
        <v>95</v>
      </c>
      <c r="I14" s="22" t="s">
        <v>69</v>
      </c>
      <c r="J14" s="15"/>
      <c r="K14" s="15" t="s">
        <v>90</v>
      </c>
      <c r="L14" s="15" t="s">
        <v>91</v>
      </c>
      <c r="M14" s="15" t="s">
        <v>92</v>
      </c>
      <c r="N14" s="15"/>
      <c r="O14" s="15" t="s">
        <v>55</v>
      </c>
      <c r="P14" s="15" t="s">
        <v>56</v>
      </c>
      <c r="Q14" s="26" t="s">
        <v>26</v>
      </c>
      <c r="R14" s="3" t="s">
        <v>31</v>
      </c>
      <c r="T14" s="73"/>
      <c r="U14" s="30" t="s">
        <v>46</v>
      </c>
    </row>
    <row r="15" spans="1:21" ht="16.5" x14ac:dyDescent="0.25">
      <c r="A15" s="30">
        <v>10</v>
      </c>
      <c r="B15" s="19" t="s">
        <v>68</v>
      </c>
      <c r="C15" s="19" t="s">
        <v>93</v>
      </c>
      <c r="D15" s="3" t="s">
        <v>66</v>
      </c>
      <c r="E15" s="20" t="s">
        <v>67</v>
      </c>
      <c r="F15" s="3"/>
      <c r="G15" s="3" t="s">
        <v>53</v>
      </c>
      <c r="H15" s="41"/>
      <c r="I15" s="22"/>
      <c r="J15" s="15" t="s">
        <v>85</v>
      </c>
      <c r="K15" s="15"/>
      <c r="L15" s="15"/>
      <c r="M15" s="15" t="s">
        <v>84</v>
      </c>
      <c r="N15" s="25"/>
      <c r="O15" s="15" t="s">
        <v>55</v>
      </c>
      <c r="P15" s="15" t="s">
        <v>56</v>
      </c>
      <c r="Q15" s="29" t="s">
        <v>24</v>
      </c>
      <c r="R15" s="30" t="s">
        <v>37</v>
      </c>
      <c r="T15" s="73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74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5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5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1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2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5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TG102V</vt:lpstr>
      <vt:lpstr>TG102SE</vt:lpstr>
      <vt:lpstr>TG102</vt:lpstr>
      <vt:lpstr>Phụ Kiện</vt:lpstr>
      <vt:lpstr>TG102LE</vt:lpstr>
      <vt:lpstr>TG007</vt:lpstr>
      <vt:lpstr>TG007s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2019-09-18T08:29:58Z</dcterms:modified>
</cp:coreProperties>
</file>