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36" i="1" l="1"/>
  <c r="K37" i="1" s="1"/>
  <c r="J36" i="1"/>
  <c r="J37" i="1" s="1"/>
  <c r="I36" i="1"/>
  <c r="I37" i="1" s="1"/>
  <c r="E36" i="1" l="1"/>
  <c r="D36" i="1" l="1"/>
</calcChain>
</file>

<file path=xl/sharedStrings.xml><?xml version="1.0" encoding="utf-8"?>
<sst xmlns="http://schemas.openxmlformats.org/spreadsheetml/2006/main" count="53" uniqueCount="47">
  <si>
    <t>TG102V-Main</t>
  </si>
  <si>
    <t>TG102V-RFID</t>
  </si>
  <si>
    <t>Đến PSXVNET</t>
  </si>
  <si>
    <t>Đến Kho VNET</t>
  </si>
  <si>
    <t>Ngày
dd/mm/yy</t>
  </si>
  <si>
    <t>Tháng</t>
  </si>
  <si>
    <t>TG102SE</t>
  </si>
  <si>
    <t>Tháng 10</t>
  </si>
  <si>
    <t>17/10/2017</t>
  </si>
  <si>
    <t>23/10/2017</t>
  </si>
  <si>
    <t>24/10/2017</t>
  </si>
  <si>
    <t>Tổng</t>
  </si>
  <si>
    <t>30/10/2017</t>
  </si>
  <si>
    <t>31/10/2017</t>
  </si>
  <si>
    <t>Còn lại</t>
  </si>
  <si>
    <t>13/11/2017</t>
  </si>
  <si>
    <t>15/11/2017</t>
  </si>
  <si>
    <t>20/11/2017</t>
  </si>
  <si>
    <t>24/11/2017</t>
  </si>
  <si>
    <t>27/11/2017</t>
  </si>
  <si>
    <t>25/11/2017</t>
  </si>
  <si>
    <t>Tháng 11</t>
  </si>
  <si>
    <t>Kế hoạch nhận thiết bị</t>
  </si>
  <si>
    <t>Nhận 83 mạch W có MMA</t>
  </si>
  <si>
    <t>Kế hoạch nhập kho</t>
  </si>
  <si>
    <t>Kế hoạch nhập kho thiết bị</t>
  </si>
  <si>
    <t>Tháng 12</t>
  </si>
  <si>
    <t>04/12/2017-500TB</t>
  </si>
  <si>
    <t>12/12/2017- 500</t>
  </si>
  <si>
    <t>07/12/2017- 936TB</t>
  </si>
  <si>
    <t>31/11/2017</t>
  </si>
  <si>
    <t xml:space="preserve">Thêm hàng </t>
  </si>
  <si>
    <t>Ghi chú</t>
  </si>
  <si>
    <t>Số lượng thiết bị</t>
  </si>
  <si>
    <t>Mã thiết bị</t>
  </si>
  <si>
    <t>Tổng Hợp Lô Sản Xuất 1000 Thiết bị TG102SE và  4000 thiết bị TG102V</t>
  </si>
  <si>
    <t>30/12/2017 - Hoàn thành</t>
  </si>
  <si>
    <t>Thiết bị hoàn chỉnh</t>
  </si>
  <si>
    <t>1438 mạch W Không có MMA</t>
  </si>
  <si>
    <t xml:space="preserve"> Nhận 5 mạch W Không có MMA</t>
  </si>
  <si>
    <t>18/12/2017</t>
  </si>
  <si>
    <t>21/12/2017</t>
  </si>
  <si>
    <t>28/12/2017</t>
  </si>
  <si>
    <t>30/12/2017</t>
  </si>
  <si>
    <t>Tháng 1/2018</t>
  </si>
  <si>
    <t>18/01/2018</t>
  </si>
  <si>
    <t>2 thiết bị lỗi không sửa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</si>
</sst>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9C65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9C6500"/>
      <name val="Times New Roman"/>
      <family val="1"/>
    </font>
    <font>
      <sz val="12"/>
      <color rgb="FF3F3F76"/>
      <name val="Times New Roman"/>
      <family val="1"/>
    </font>
    <font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C99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4" applyNumberFormat="0" applyAlignment="0" applyProtection="0"/>
  </cellStyleXfs>
  <cellXfs count="9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2" borderId="0" xfId="1" applyFont="1"/>
    <xf numFmtId="0" fontId="5" fillId="3" borderId="0" xfId="2" applyFont="1"/>
    <xf numFmtId="0" fontId="4" fillId="0" borderId="0" xfId="0" applyFont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2" borderId="6" xfId="1" applyFont="1" applyBorder="1" applyAlignment="1">
      <alignment horizontal="center" vertical="center" wrapText="1"/>
    </xf>
    <xf numFmtId="0" fontId="9" fillId="2" borderId="6" xfId="1" applyFont="1" applyBorder="1" applyAlignment="1">
      <alignment horizontal="center" vertical="center"/>
    </xf>
    <xf numFmtId="0" fontId="9" fillId="2" borderId="0" xfId="1" applyFont="1" applyBorder="1" applyAlignment="1">
      <alignment horizontal="center" vertical="center"/>
    </xf>
    <xf numFmtId="0" fontId="10" fillId="4" borderId="1" xfId="3" applyFont="1" applyBorder="1" applyAlignment="1">
      <alignment horizontal="center"/>
    </xf>
    <xf numFmtId="14" fontId="8" fillId="0" borderId="2" xfId="0" applyNumberFormat="1" applyFont="1" applyBorder="1" applyAlignment="1">
      <alignment horizontal="center" vertical="center"/>
    </xf>
    <xf numFmtId="14" fontId="11" fillId="3" borderId="2" xfId="2" applyNumberFormat="1" applyFont="1" applyBorder="1" applyAlignment="1">
      <alignment horizontal="center" vertical="center"/>
    </xf>
    <xf numFmtId="0" fontId="11" fillId="3" borderId="1" xfId="2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 applyAlignment="1">
      <alignment horizontal="center" vertical="center"/>
    </xf>
    <xf numFmtId="0" fontId="11" fillId="3" borderId="2" xfId="2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11" fillId="3" borderId="5" xfId="2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3" borderId="5" xfId="2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11" fillId="3" borderId="6" xfId="2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14" fontId="11" fillId="3" borderId="10" xfId="2" applyNumberFormat="1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/>
    </xf>
    <xf numFmtId="0" fontId="8" fillId="3" borderId="6" xfId="2" applyFont="1" applyBorder="1" applyAlignment="1">
      <alignment horizontal="center" vertical="center"/>
    </xf>
    <xf numFmtId="0" fontId="9" fillId="2" borderId="11" xfId="1" applyFont="1" applyBorder="1" applyAlignment="1">
      <alignment horizontal="center" vertical="center"/>
    </xf>
    <xf numFmtId="0" fontId="9" fillId="2" borderId="10" xfId="1" applyFont="1" applyBorder="1" applyAlignment="1">
      <alignment horizontal="center" vertical="center"/>
    </xf>
    <xf numFmtId="0" fontId="9" fillId="2" borderId="13" xfId="1" applyFont="1" applyBorder="1" applyAlignment="1">
      <alignment horizontal="center" vertical="center"/>
    </xf>
    <xf numFmtId="0" fontId="9" fillId="2" borderId="12" xfId="1" applyFont="1" applyBorder="1" applyAlignment="1">
      <alignment horizontal="center" vertical="center"/>
    </xf>
    <xf numFmtId="0" fontId="9" fillId="2" borderId="6" xfId="1" applyFont="1" applyBorder="1" applyAlignment="1">
      <alignment horizontal="center"/>
    </xf>
    <xf numFmtId="0" fontId="9" fillId="2" borderId="2" xfId="1" applyFont="1" applyBorder="1" applyAlignment="1">
      <alignment horizontal="center"/>
    </xf>
    <xf numFmtId="0" fontId="9" fillId="2" borderId="1" xfId="1" applyFont="1" applyBorder="1"/>
    <xf numFmtId="0" fontId="9" fillId="2" borderId="0" xfId="1" applyFont="1"/>
    <xf numFmtId="0" fontId="8" fillId="0" borderId="1" xfId="0" applyFont="1" applyBorder="1" applyAlignment="1"/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10" fillId="4" borderId="15" xfId="3" applyFont="1" applyBorder="1" applyAlignment="1"/>
    <xf numFmtId="0" fontId="10" fillId="4" borderId="15" xfId="3" applyFont="1" applyBorder="1" applyAlignment="1">
      <alignment horizontal="center"/>
    </xf>
    <xf numFmtId="0" fontId="10" fillId="4" borderId="1" xfId="3" applyFont="1" applyBorder="1" applyAlignment="1"/>
    <xf numFmtId="0" fontId="10" fillId="4" borderId="19" xfId="3" applyFont="1" applyBorder="1" applyAlignment="1">
      <alignment horizontal="center" vertical="center"/>
    </xf>
    <xf numFmtId="0" fontId="10" fillId="4" borderId="17" xfId="3" applyFont="1" applyBorder="1" applyAlignment="1">
      <alignment horizontal="center" vertical="center"/>
    </xf>
    <xf numFmtId="0" fontId="3" fillId="4" borderId="14" xfId="3" applyAlignment="1">
      <alignment horizontal="center"/>
    </xf>
    <xf numFmtId="0" fontId="3" fillId="4" borderId="14" xfId="3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14" fontId="11" fillId="3" borderId="1" xfId="2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" xfId="0" applyFont="1" applyBorder="1"/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9" fillId="2" borderId="9" xfId="1" applyFont="1" applyBorder="1" applyAlignment="1">
      <alignment horizontal="center" vertical="center"/>
    </xf>
    <xf numFmtId="0" fontId="9" fillId="2" borderId="11" xfId="1" applyFont="1" applyBorder="1" applyAlignment="1">
      <alignment horizontal="center" vertical="center"/>
    </xf>
    <xf numFmtId="0" fontId="9" fillId="2" borderId="16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4" borderId="14" xfId="3" applyAlignment="1">
      <alignment horizontal="center" vertical="center"/>
    </xf>
    <xf numFmtId="0" fontId="10" fillId="4" borderId="14" xfId="3" applyFont="1" applyAlignment="1">
      <alignment horizontal="center" vertical="center"/>
    </xf>
    <xf numFmtId="0" fontId="10" fillId="4" borderId="18" xfId="3" applyFont="1" applyBorder="1" applyAlignment="1">
      <alignment horizontal="center" vertical="center"/>
    </xf>
  </cellXfs>
  <cellStyles count="4">
    <cellStyle name="60% - Accent5" xfId="2" builtinId="48"/>
    <cellStyle name="Input" xfId="3" builtinId="20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zoomScale="70" zoomScaleNormal="70" workbookViewId="0">
      <pane ySplit="1" topLeftCell="A6" activePane="bottomLeft" state="frozen"/>
      <selection pane="bottomLeft" activeCell="L37" sqref="L37:L38"/>
    </sheetView>
  </sheetViews>
  <sheetFormatPr defaultRowHeight="15" x14ac:dyDescent="0.25"/>
  <cols>
    <col min="1" max="1" width="25.7109375" style="1" customWidth="1"/>
    <col min="2" max="4" width="25.7109375" style="2" customWidth="1"/>
    <col min="5" max="8" width="25.42578125" style="2" customWidth="1"/>
    <col min="9" max="9" width="25.42578125" style="5" customWidth="1"/>
    <col min="10" max="12" width="25.7109375" style="5" customWidth="1"/>
    <col min="13" max="13" width="31.85546875" style="1" customWidth="1"/>
    <col min="14" max="16384" width="9.140625" style="1"/>
  </cols>
  <sheetData>
    <row r="1" spans="1:14" ht="15.75" x14ac:dyDescent="0.25">
      <c r="A1" s="92" t="s">
        <v>35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6"/>
    </row>
    <row r="2" spans="1:14" ht="15.75" x14ac:dyDescent="0.25">
      <c r="A2" s="6"/>
      <c r="B2" s="7" t="s">
        <v>33</v>
      </c>
      <c r="C2" s="89">
        <v>1000</v>
      </c>
      <c r="D2" s="90"/>
      <c r="E2" s="90"/>
      <c r="F2" s="90"/>
      <c r="G2" s="91"/>
      <c r="H2" s="94">
        <v>4000</v>
      </c>
      <c r="I2" s="95"/>
      <c r="J2" s="95"/>
      <c r="K2" s="94"/>
      <c r="L2" s="50"/>
      <c r="M2" s="51"/>
      <c r="N2" s="6"/>
    </row>
    <row r="3" spans="1:14" ht="15.75" x14ac:dyDescent="0.25">
      <c r="A3" s="6"/>
      <c r="B3" s="7" t="s">
        <v>34</v>
      </c>
      <c r="C3" s="86" t="s">
        <v>6</v>
      </c>
      <c r="D3" s="87"/>
      <c r="E3" s="87"/>
      <c r="F3" s="87"/>
      <c r="G3" s="88"/>
      <c r="H3" s="48"/>
      <c r="I3" s="13" t="s">
        <v>0</v>
      </c>
      <c r="J3" s="47" t="s">
        <v>1</v>
      </c>
      <c r="K3" s="45" t="s">
        <v>37</v>
      </c>
      <c r="L3" s="93" t="s">
        <v>25</v>
      </c>
      <c r="M3" s="51"/>
      <c r="N3" s="6"/>
    </row>
    <row r="4" spans="1:14" ht="31.5" x14ac:dyDescent="0.25">
      <c r="A4" s="8" t="s">
        <v>5</v>
      </c>
      <c r="B4" s="9" t="s">
        <v>4</v>
      </c>
      <c r="C4" s="10" t="s">
        <v>22</v>
      </c>
      <c r="D4" s="11" t="s">
        <v>2</v>
      </c>
      <c r="E4" s="11" t="s">
        <v>3</v>
      </c>
      <c r="F4" s="11" t="s">
        <v>24</v>
      </c>
      <c r="G4" s="12" t="s">
        <v>32</v>
      </c>
      <c r="H4" s="49" t="s">
        <v>22</v>
      </c>
      <c r="I4" s="13" t="s">
        <v>2</v>
      </c>
      <c r="J4" s="13" t="s">
        <v>2</v>
      </c>
      <c r="K4" s="46" t="s">
        <v>3</v>
      </c>
      <c r="L4" s="93"/>
      <c r="M4" s="50" t="s">
        <v>32</v>
      </c>
      <c r="N4" s="6"/>
    </row>
    <row r="5" spans="1:14" ht="15.75" x14ac:dyDescent="0.25">
      <c r="A5" s="71" t="s">
        <v>7</v>
      </c>
      <c r="B5" s="14">
        <v>42776</v>
      </c>
      <c r="C5" s="15"/>
      <c r="D5" s="7">
        <v>1</v>
      </c>
      <c r="E5" s="7"/>
      <c r="F5" s="7"/>
      <c r="G5" s="7"/>
      <c r="H5" s="16"/>
      <c r="I5" s="17"/>
      <c r="J5" s="17"/>
      <c r="K5" s="17"/>
      <c r="L5" s="18"/>
      <c r="M5" s="19"/>
      <c r="N5" s="6"/>
    </row>
    <row r="6" spans="1:14" ht="15.75" x14ac:dyDescent="0.25">
      <c r="A6" s="71"/>
      <c r="B6" s="14">
        <v>43049</v>
      </c>
      <c r="C6" s="15"/>
      <c r="D6" s="7">
        <v>368</v>
      </c>
      <c r="E6" s="7"/>
      <c r="F6" s="7"/>
      <c r="G6" s="7"/>
      <c r="H6" s="16"/>
      <c r="I6" s="17"/>
      <c r="J6" s="17"/>
      <c r="K6" s="17"/>
      <c r="L6" s="18"/>
      <c r="M6" s="19"/>
      <c r="N6" s="6"/>
    </row>
    <row r="7" spans="1:14" ht="15.75" x14ac:dyDescent="0.25">
      <c r="A7" s="71"/>
      <c r="B7" s="14" t="s">
        <v>8</v>
      </c>
      <c r="C7" s="15"/>
      <c r="D7" s="7">
        <v>224</v>
      </c>
      <c r="E7" s="7"/>
      <c r="F7" s="7"/>
      <c r="G7" s="7"/>
      <c r="H7" s="16"/>
      <c r="I7" s="17"/>
      <c r="J7" s="17"/>
      <c r="K7" s="17"/>
      <c r="L7" s="18"/>
      <c r="M7" s="19"/>
      <c r="N7" s="6"/>
    </row>
    <row r="8" spans="1:14" ht="15.75" x14ac:dyDescent="0.25">
      <c r="A8" s="71"/>
      <c r="B8" s="20" t="s">
        <v>9</v>
      </c>
      <c r="C8" s="21"/>
      <c r="D8" s="7"/>
      <c r="E8" s="7">
        <v>560</v>
      </c>
      <c r="F8" s="7"/>
      <c r="G8" s="7"/>
      <c r="H8" s="16"/>
      <c r="I8" s="17"/>
      <c r="J8" s="17"/>
      <c r="K8" s="17"/>
      <c r="L8" s="18"/>
      <c r="M8" s="19"/>
      <c r="N8" s="6"/>
    </row>
    <row r="9" spans="1:14" ht="15.75" x14ac:dyDescent="0.25">
      <c r="A9" s="71"/>
      <c r="B9" s="20" t="s">
        <v>10</v>
      </c>
      <c r="C9" s="21"/>
      <c r="D9" s="7">
        <v>407</v>
      </c>
      <c r="E9" s="7"/>
      <c r="F9" s="7"/>
      <c r="G9" s="7"/>
      <c r="H9" s="16"/>
      <c r="I9" s="17"/>
      <c r="J9" s="17"/>
      <c r="K9" s="17"/>
      <c r="L9" s="18"/>
      <c r="M9" s="19"/>
      <c r="N9" s="6"/>
    </row>
    <row r="10" spans="1:14" ht="15.75" x14ac:dyDescent="0.25">
      <c r="A10" s="71"/>
      <c r="B10" s="20" t="s">
        <v>12</v>
      </c>
      <c r="C10" s="21"/>
      <c r="D10" s="7"/>
      <c r="E10" s="7"/>
      <c r="F10" s="7"/>
      <c r="G10" s="7"/>
      <c r="H10" s="16"/>
      <c r="I10" s="17">
        <v>1000</v>
      </c>
      <c r="J10" s="17"/>
      <c r="K10" s="17"/>
      <c r="L10" s="18"/>
      <c r="M10" s="19"/>
      <c r="N10" s="6"/>
    </row>
    <row r="11" spans="1:14" ht="15.75" x14ac:dyDescent="0.25">
      <c r="A11" s="71"/>
      <c r="B11" s="20" t="s">
        <v>13</v>
      </c>
      <c r="C11" s="21"/>
      <c r="D11" s="7"/>
      <c r="E11" s="7">
        <v>440</v>
      </c>
      <c r="F11" s="7"/>
      <c r="G11" s="7"/>
      <c r="H11" s="16"/>
      <c r="I11" s="17"/>
      <c r="J11" s="17"/>
      <c r="K11" s="17"/>
      <c r="L11" s="18"/>
      <c r="M11" s="19"/>
      <c r="N11" s="6"/>
    </row>
    <row r="12" spans="1:14" ht="15.75" x14ac:dyDescent="0.25">
      <c r="A12" s="71" t="s">
        <v>21</v>
      </c>
      <c r="B12" s="22">
        <v>42927</v>
      </c>
      <c r="C12" s="23"/>
      <c r="D12" s="24"/>
      <c r="E12" s="7"/>
      <c r="F12" s="24"/>
      <c r="G12" s="24"/>
      <c r="H12" s="25"/>
      <c r="I12" s="26">
        <v>1000</v>
      </c>
      <c r="J12" s="26">
        <v>2000</v>
      </c>
      <c r="K12" s="17"/>
      <c r="L12" s="18"/>
      <c r="M12" s="19"/>
      <c r="N12" s="6"/>
    </row>
    <row r="13" spans="1:14" ht="15.75" customHeight="1" x14ac:dyDescent="0.25">
      <c r="A13" s="71"/>
      <c r="B13" s="22">
        <v>42958</v>
      </c>
      <c r="C13" s="23"/>
      <c r="D13" s="24"/>
      <c r="E13" s="7"/>
      <c r="F13" s="24"/>
      <c r="G13" s="24"/>
      <c r="H13" s="25"/>
      <c r="I13" s="26"/>
      <c r="J13" s="26"/>
      <c r="K13" s="17">
        <v>60</v>
      </c>
      <c r="L13" s="18"/>
      <c r="M13" s="19"/>
      <c r="N13" s="6"/>
    </row>
    <row r="14" spans="1:14" ht="15.75" x14ac:dyDescent="0.25">
      <c r="A14" s="71"/>
      <c r="B14" s="22">
        <v>42989</v>
      </c>
      <c r="C14" s="23"/>
      <c r="D14" s="24"/>
      <c r="E14" s="7"/>
      <c r="F14" s="24"/>
      <c r="G14" s="24"/>
      <c r="H14" s="25"/>
      <c r="I14" s="26"/>
      <c r="J14" s="26"/>
      <c r="K14" s="17">
        <v>90</v>
      </c>
      <c r="L14" s="18"/>
      <c r="M14" s="19"/>
      <c r="N14" s="6"/>
    </row>
    <row r="15" spans="1:14" ht="15.75" x14ac:dyDescent="0.25">
      <c r="A15" s="71"/>
      <c r="B15" s="22">
        <v>43019</v>
      </c>
      <c r="C15" s="23"/>
      <c r="D15" s="24"/>
      <c r="E15" s="7"/>
      <c r="F15" s="24"/>
      <c r="G15" s="24"/>
      <c r="H15" s="25"/>
      <c r="I15" s="26"/>
      <c r="J15" s="26"/>
      <c r="K15" s="17">
        <v>1</v>
      </c>
      <c r="L15" s="18"/>
      <c r="M15" s="19"/>
      <c r="N15" s="6"/>
    </row>
    <row r="16" spans="1:14" ht="15.75" x14ac:dyDescent="0.25">
      <c r="A16" s="71"/>
      <c r="B16" s="22" t="s">
        <v>15</v>
      </c>
      <c r="C16" s="23"/>
      <c r="D16" s="24"/>
      <c r="E16" s="7"/>
      <c r="F16" s="24"/>
      <c r="G16" s="24"/>
      <c r="H16" s="25"/>
      <c r="I16" s="26"/>
      <c r="J16" s="26"/>
      <c r="K16" s="17">
        <v>60</v>
      </c>
      <c r="L16" s="18"/>
      <c r="M16" s="19"/>
      <c r="N16" s="6"/>
    </row>
    <row r="17" spans="1:25" ht="15.75" x14ac:dyDescent="0.25">
      <c r="A17" s="71"/>
      <c r="B17" s="22" t="s">
        <v>16</v>
      </c>
      <c r="C17" s="23"/>
      <c r="D17" s="24"/>
      <c r="E17" s="7"/>
      <c r="F17" s="24"/>
      <c r="G17" s="24"/>
      <c r="H17" s="25"/>
      <c r="I17" s="26"/>
      <c r="J17" s="26">
        <v>2000</v>
      </c>
      <c r="K17" s="17">
        <v>270</v>
      </c>
      <c r="L17" s="18"/>
      <c r="M17" s="19"/>
      <c r="N17" s="6"/>
    </row>
    <row r="18" spans="1:25" ht="15.75" x14ac:dyDescent="0.25">
      <c r="A18" s="71"/>
      <c r="B18" s="22" t="s">
        <v>17</v>
      </c>
      <c r="C18" s="23"/>
      <c r="D18" s="24"/>
      <c r="E18" s="7"/>
      <c r="F18" s="24"/>
      <c r="G18" s="24"/>
      <c r="H18" s="25"/>
      <c r="I18" s="26"/>
      <c r="J18" s="26"/>
      <c r="K18" s="17">
        <v>200</v>
      </c>
      <c r="L18" s="18"/>
      <c r="M18" s="19"/>
      <c r="N18" s="6"/>
    </row>
    <row r="19" spans="1:25" s="3" customFormat="1" ht="15.75" x14ac:dyDescent="0.25">
      <c r="A19" s="71"/>
      <c r="B19" s="7" t="s">
        <v>18</v>
      </c>
      <c r="C19" s="16"/>
      <c r="D19" s="7"/>
      <c r="E19" s="7"/>
      <c r="F19" s="7"/>
      <c r="G19" s="7"/>
      <c r="H19" s="16"/>
      <c r="I19" s="17"/>
      <c r="J19" s="17"/>
      <c r="K19" s="17">
        <v>120</v>
      </c>
      <c r="L19" s="18"/>
      <c r="M19" s="19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s="3" customFormat="1" ht="15.75" x14ac:dyDescent="0.25">
      <c r="A20" s="71"/>
      <c r="B20" s="7" t="s">
        <v>20</v>
      </c>
      <c r="C20" s="16"/>
      <c r="D20" s="7"/>
      <c r="E20" s="7"/>
      <c r="F20" s="27"/>
      <c r="G20" s="27"/>
      <c r="H20" s="28"/>
      <c r="I20" s="29">
        <v>482</v>
      </c>
      <c r="J20" s="29"/>
      <c r="K20" s="17"/>
      <c r="L20" s="18"/>
      <c r="M20" s="19" t="s">
        <v>23</v>
      </c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s="3" customFormat="1" ht="15.75" x14ac:dyDescent="0.25">
      <c r="A21" s="71"/>
      <c r="B21" s="7" t="s">
        <v>19</v>
      </c>
      <c r="C21" s="16"/>
      <c r="D21" s="7"/>
      <c r="E21" s="7"/>
      <c r="F21" s="27"/>
      <c r="G21" s="27"/>
      <c r="H21" s="28"/>
      <c r="I21" s="29">
        <v>82</v>
      </c>
      <c r="J21" s="29"/>
      <c r="K21" s="17">
        <v>780</v>
      </c>
      <c r="L21" s="18"/>
      <c r="M21" s="19" t="s">
        <v>39</v>
      </c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s="3" customFormat="1" ht="15.75" x14ac:dyDescent="0.25">
      <c r="A22" s="71"/>
      <c r="B22" s="22" t="s">
        <v>30</v>
      </c>
      <c r="C22" s="30"/>
      <c r="D22" s="7"/>
      <c r="E22" s="7"/>
      <c r="F22" s="27"/>
      <c r="G22" s="27"/>
      <c r="H22" s="28"/>
      <c r="I22" s="29"/>
      <c r="J22" s="29"/>
      <c r="K22" s="17">
        <v>400</v>
      </c>
      <c r="L22" s="18"/>
      <c r="M22" s="19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s="3" customFormat="1" ht="15.75" x14ac:dyDescent="0.25">
      <c r="A23" s="71" t="s">
        <v>26</v>
      </c>
      <c r="B23" s="31">
        <v>42837</v>
      </c>
      <c r="C23" s="30"/>
      <c r="D23" s="7"/>
      <c r="E23" s="7"/>
      <c r="F23" s="27"/>
      <c r="G23" s="27"/>
      <c r="H23" s="32" t="s">
        <v>27</v>
      </c>
      <c r="I23" s="29">
        <v>1438</v>
      </c>
      <c r="J23" s="29"/>
      <c r="K23" s="17"/>
      <c r="L23" s="18" t="s">
        <v>28</v>
      </c>
      <c r="M23" s="19" t="s">
        <v>38</v>
      </c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s="3" customFormat="1" ht="15.75" x14ac:dyDescent="0.25">
      <c r="A24" s="71"/>
      <c r="B24" s="31">
        <v>42928</v>
      </c>
      <c r="C24" s="30"/>
      <c r="D24" s="7"/>
      <c r="E24" s="7"/>
      <c r="F24" s="27"/>
      <c r="G24" s="27"/>
      <c r="H24" s="32" t="s">
        <v>29</v>
      </c>
      <c r="I24" s="29"/>
      <c r="J24" s="29"/>
      <c r="K24" s="17"/>
      <c r="L24" s="18" t="s">
        <v>36</v>
      </c>
      <c r="M24" s="19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s="3" customFormat="1" ht="15.75" x14ac:dyDescent="0.25">
      <c r="A25" s="71"/>
      <c r="B25" s="31">
        <v>43081</v>
      </c>
      <c r="C25" s="30"/>
      <c r="D25" s="57"/>
      <c r="E25" s="57"/>
      <c r="F25" s="27"/>
      <c r="G25" s="27"/>
      <c r="H25" s="32"/>
      <c r="I25" s="56"/>
      <c r="J25" s="56"/>
      <c r="K25" s="58">
        <v>60</v>
      </c>
      <c r="L25" s="18"/>
      <c r="M25" s="59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s="3" customFormat="1" ht="15.75" x14ac:dyDescent="0.25">
      <c r="A26" s="71"/>
      <c r="B26" s="31" t="s">
        <v>40</v>
      </c>
      <c r="C26" s="30"/>
      <c r="D26" s="7"/>
      <c r="E26" s="7"/>
      <c r="F26" s="27"/>
      <c r="G26" s="27"/>
      <c r="H26" s="28"/>
      <c r="I26" s="29"/>
      <c r="J26" s="29"/>
      <c r="K26" s="17">
        <v>240</v>
      </c>
      <c r="L26" s="18"/>
      <c r="M26" s="19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s="3" customFormat="1" ht="15.75" x14ac:dyDescent="0.25">
      <c r="A27" s="71"/>
      <c r="B27" s="31" t="s">
        <v>41</v>
      </c>
      <c r="C27" s="30"/>
      <c r="D27" s="53"/>
      <c r="E27" s="53"/>
      <c r="F27" s="27"/>
      <c r="G27" s="27"/>
      <c r="H27" s="28"/>
      <c r="I27" s="52"/>
      <c r="J27" s="52"/>
      <c r="K27" s="54">
        <v>205</v>
      </c>
      <c r="L27" s="18"/>
      <c r="M27" s="55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s="3" customFormat="1" ht="15.75" x14ac:dyDescent="0.25">
      <c r="A28" s="71"/>
      <c r="B28" s="31" t="s">
        <v>42</v>
      </c>
      <c r="C28" s="30"/>
      <c r="D28" s="57"/>
      <c r="E28" s="57"/>
      <c r="F28" s="27"/>
      <c r="G28" s="27"/>
      <c r="H28" s="28"/>
      <c r="I28" s="56"/>
      <c r="J28" s="56"/>
      <c r="K28" s="58">
        <v>120</v>
      </c>
      <c r="L28" s="18"/>
      <c r="M28" s="59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s="3" customFormat="1" ht="15.75" x14ac:dyDescent="0.25">
      <c r="A29" s="71"/>
      <c r="B29" s="31" t="s">
        <v>43</v>
      </c>
      <c r="C29" s="30"/>
      <c r="D29" s="61"/>
      <c r="E29" s="61"/>
      <c r="F29" s="27"/>
      <c r="G29" s="27"/>
      <c r="H29" s="28"/>
      <c r="I29" s="60"/>
      <c r="J29" s="60"/>
      <c r="K29" s="62">
        <v>720</v>
      </c>
      <c r="L29" s="18"/>
      <c r="M29" s="63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s="3" customFormat="1" ht="15.75" x14ac:dyDescent="0.25">
      <c r="A30" s="71"/>
      <c r="B30" s="31"/>
      <c r="C30" s="30"/>
      <c r="D30" s="7"/>
      <c r="E30" s="7"/>
      <c r="F30" s="27"/>
      <c r="G30" s="27"/>
      <c r="H30" s="28"/>
      <c r="I30" s="29"/>
      <c r="J30" s="29"/>
      <c r="K30" s="17"/>
      <c r="L30" s="18"/>
      <c r="M30" s="19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s="3" customFormat="1" ht="15.75" x14ac:dyDescent="0.25">
      <c r="A31" s="84" t="s">
        <v>44</v>
      </c>
      <c r="B31" s="22">
        <v>43160</v>
      </c>
      <c r="C31" s="68"/>
      <c r="D31" s="65"/>
      <c r="E31" s="65"/>
      <c r="F31" s="65"/>
      <c r="G31" s="65"/>
      <c r="H31" s="16"/>
      <c r="I31" s="66"/>
      <c r="J31" s="64"/>
      <c r="K31" s="64">
        <v>202</v>
      </c>
      <c r="L31" s="18"/>
      <c r="M31" s="67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s="3" customFormat="1" ht="15.75" x14ac:dyDescent="0.25">
      <c r="A32" s="85"/>
      <c r="B32" s="22">
        <v>43221</v>
      </c>
      <c r="C32" s="68"/>
      <c r="D32" s="65"/>
      <c r="E32" s="65"/>
      <c r="F32" s="65"/>
      <c r="G32" s="65"/>
      <c r="H32" s="16"/>
      <c r="I32" s="66"/>
      <c r="J32" s="64"/>
      <c r="K32" s="64">
        <v>120</v>
      </c>
      <c r="L32" s="18"/>
      <c r="M32" s="67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s="3" customFormat="1" ht="15.75" x14ac:dyDescent="0.25">
      <c r="A33" s="85"/>
      <c r="B33" s="22">
        <v>43252</v>
      </c>
      <c r="C33" s="68"/>
      <c r="D33" s="65"/>
      <c r="E33" s="65"/>
      <c r="F33" s="65"/>
      <c r="G33" s="65"/>
      <c r="H33" s="16"/>
      <c r="I33" s="66"/>
      <c r="J33" s="64"/>
      <c r="K33" s="64">
        <v>304</v>
      </c>
      <c r="L33" s="18"/>
      <c r="M33" s="67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s="3" customFormat="1" ht="15.75" x14ac:dyDescent="0.25">
      <c r="A34" s="79"/>
      <c r="B34" s="22" t="s">
        <v>45</v>
      </c>
      <c r="C34" s="68"/>
      <c r="D34" s="65"/>
      <c r="E34" s="65"/>
      <c r="F34" s="65"/>
      <c r="G34" s="65"/>
      <c r="H34" s="16"/>
      <c r="I34" s="66"/>
      <c r="J34" s="64"/>
      <c r="K34" s="64">
        <v>48</v>
      </c>
      <c r="L34" s="18"/>
      <c r="M34" s="67" t="s">
        <v>46</v>
      </c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s="3" customFormat="1" ht="15.75" x14ac:dyDescent="0.25">
      <c r="A35" s="33"/>
      <c r="B35" s="34"/>
      <c r="C35" s="35"/>
      <c r="D35" s="36"/>
      <c r="E35" s="36"/>
      <c r="F35" s="36"/>
      <c r="G35" s="36"/>
      <c r="H35" s="36"/>
      <c r="I35" s="37"/>
      <c r="J35" s="37"/>
      <c r="K35" s="37"/>
      <c r="L35" s="38"/>
      <c r="M35" s="39"/>
      <c r="N35" s="40" t="s">
        <v>31</v>
      </c>
    </row>
    <row r="36" spans="1:25" ht="15.75" x14ac:dyDescent="0.25">
      <c r="A36" s="79" t="s">
        <v>11</v>
      </c>
      <c r="B36" s="80"/>
      <c r="C36" s="7"/>
      <c r="D36" s="19">
        <f>SUM(D5:D35)</f>
        <v>1000</v>
      </c>
      <c r="E36" s="19">
        <f>SUM(E5:E35)</f>
        <v>1000</v>
      </c>
      <c r="F36" s="41"/>
      <c r="G36" s="41"/>
      <c r="H36" s="19"/>
      <c r="I36" s="29">
        <f>SUM(I5:I35)</f>
        <v>4002</v>
      </c>
      <c r="J36" s="29">
        <f>SUM(J5:J35)</f>
        <v>4000</v>
      </c>
      <c r="K36" s="29">
        <f>SUM(K5:K35)</f>
        <v>4000</v>
      </c>
      <c r="L36" s="18"/>
      <c r="M36" s="19"/>
      <c r="N36" s="6"/>
    </row>
    <row r="37" spans="1:25" ht="15.75" x14ac:dyDescent="0.25">
      <c r="A37" s="81" t="s">
        <v>14</v>
      </c>
      <c r="B37" s="82"/>
      <c r="C37" s="42"/>
      <c r="D37" s="78">
        <v>0</v>
      </c>
      <c r="E37" s="78">
        <v>0</v>
      </c>
      <c r="F37" s="72"/>
      <c r="G37" s="43"/>
      <c r="H37" s="69"/>
      <c r="I37" s="75">
        <f xml:space="preserve"> 4000-I36</f>
        <v>-2</v>
      </c>
      <c r="J37" s="76">
        <f xml:space="preserve"> 4000 -J36</f>
        <v>0</v>
      </c>
      <c r="K37" s="69">
        <f>4000-K36</f>
        <v>0</v>
      </c>
      <c r="L37" s="73"/>
      <c r="M37" s="69"/>
      <c r="N37" s="8"/>
      <c r="O37" s="4"/>
      <c r="P37" s="1" t="s">
        <v>22</v>
      </c>
    </row>
    <row r="38" spans="1:25" ht="15.75" x14ac:dyDescent="0.25">
      <c r="A38" s="83"/>
      <c r="B38" s="80"/>
      <c r="C38" s="44"/>
      <c r="D38" s="78"/>
      <c r="E38" s="78"/>
      <c r="F38" s="70"/>
      <c r="G38" s="29"/>
      <c r="H38" s="70"/>
      <c r="I38" s="75"/>
      <c r="J38" s="77"/>
      <c r="K38" s="70"/>
      <c r="L38" s="74"/>
      <c r="M38" s="70"/>
      <c r="N38" s="8"/>
    </row>
  </sheetData>
  <mergeCells count="20">
    <mergeCell ref="C3:G3"/>
    <mergeCell ref="C2:G2"/>
    <mergeCell ref="A1:M1"/>
    <mergeCell ref="L3:L4"/>
    <mergeCell ref="H2:K2"/>
    <mergeCell ref="K37:K38"/>
    <mergeCell ref="A5:A11"/>
    <mergeCell ref="A12:A22"/>
    <mergeCell ref="A23:A30"/>
    <mergeCell ref="M37:M38"/>
    <mergeCell ref="H37:H38"/>
    <mergeCell ref="F37:F38"/>
    <mergeCell ref="L37:L38"/>
    <mergeCell ref="I37:I38"/>
    <mergeCell ref="J37:J38"/>
    <mergeCell ref="D37:D38"/>
    <mergeCell ref="E37:E38"/>
    <mergeCell ref="A36:B36"/>
    <mergeCell ref="A37:B38"/>
    <mergeCell ref="A31:A34"/>
  </mergeCells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2018-01-18T09:32:12Z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54b234dd-7798-4d54-b655-608395f4f781</vt:lpwstr>
  </property>
</Properties>
</file>