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SX09\VNET\5. WS\1. Bộ phận bảo hành\1. Thực hiện sửa chữa bảo hành\nam2020\Thang11\02.XuLyBH\"/>
    </mc:Choice>
  </mc:AlternateContent>
  <bookViews>
    <workbookView xWindow="0" yWindow="0" windowWidth="28800" windowHeight="12435" activeTab="2"/>
  </bookViews>
  <sheets>
    <sheet name="TG102SE" sheetId="30" r:id="rId1"/>
    <sheet name="TG102LE" sheetId="29" r:id="rId2"/>
    <sheet name="TG102V" sheetId="27" r:id="rId3"/>
    <sheet name="TongHopThang" sheetId="22" r:id="rId4"/>
  </sheets>
  <definedNames>
    <definedName name="_xlnm._FilterDatabase" localSheetId="1" hidden="1">TG102LE!$S$1:$S$105</definedName>
    <definedName name="_xlnm._FilterDatabase" localSheetId="0" hidden="1">TG102SE!$S$1:$S$105</definedName>
    <definedName name="_xlnm._FilterDatabase" localSheetId="2" hidden="1">TG102V!$S$1:$S$105</definedName>
    <definedName name="_xlnm._FilterDatabase" localSheetId="3" hidden="1">TongHopThang!$S$1:$S$105</definedName>
    <definedName name="_xlnm.Criteria" localSheetId="1">TG102LE!$S$4:$S$51</definedName>
    <definedName name="_xlnm.Criteria" localSheetId="0">TG102SE!$S$4:$S$51</definedName>
    <definedName name="_xlnm.Criteria" localSheetId="2">TG102V!$S$4:$S$51</definedName>
    <definedName name="_xlnm.Criteria" localSheetId="3">TongHopThang!$S$4:$S$51</definedName>
  </definedNames>
  <calcPr calcId="162913"/>
</workbook>
</file>

<file path=xl/calcChain.xml><?xml version="1.0" encoding="utf-8"?>
<calcChain xmlns="http://schemas.openxmlformats.org/spreadsheetml/2006/main">
  <c r="V67" i="30" l="1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V67" i="29"/>
  <c r="W62" i="29"/>
  <c r="W61" i="29"/>
  <c r="W55" i="29"/>
  <c r="W54" i="29"/>
  <c r="W53" i="29"/>
  <c r="W52" i="29"/>
  <c r="W51" i="29"/>
  <c r="W50" i="29"/>
  <c r="W49" i="29"/>
  <c r="W48" i="29"/>
  <c r="W47" i="29"/>
  <c r="W46" i="29"/>
  <c r="W45" i="29"/>
  <c r="W41" i="29"/>
  <c r="W40" i="29"/>
  <c r="W36" i="29"/>
  <c r="W35" i="29"/>
  <c r="W34" i="29"/>
  <c r="W33" i="29"/>
  <c r="W32" i="29"/>
  <c r="W31" i="29"/>
  <c r="W30" i="29"/>
  <c r="W29" i="29"/>
  <c r="W28" i="29"/>
  <c r="W27" i="29"/>
  <c r="W37" i="29" s="1"/>
  <c r="W26" i="29"/>
  <c r="W22" i="29"/>
  <c r="W21" i="29"/>
  <c r="W20" i="29"/>
  <c r="W56" i="29" l="1"/>
  <c r="V67" i="27" l="1"/>
  <c r="W62" i="27"/>
  <c r="W61" i="27"/>
  <c r="W55" i="27"/>
  <c r="W54" i="27"/>
  <c r="W53" i="27"/>
  <c r="W52" i="27"/>
  <c r="W51" i="27"/>
  <c r="W50" i="27"/>
  <c r="W49" i="27"/>
  <c r="W48" i="27"/>
  <c r="W47" i="27"/>
  <c r="W46" i="27"/>
  <c r="W45" i="27"/>
  <c r="W41" i="27"/>
  <c r="W40" i="27"/>
  <c r="W36" i="27"/>
  <c r="W35" i="27"/>
  <c r="W34" i="27"/>
  <c r="W33" i="27"/>
  <c r="W32" i="27"/>
  <c r="W31" i="27"/>
  <c r="W30" i="27"/>
  <c r="W29" i="27"/>
  <c r="W28" i="27"/>
  <c r="W27" i="27"/>
  <c r="W26" i="27"/>
  <c r="W22" i="27"/>
  <c r="W21" i="27"/>
  <c r="W20" i="27"/>
  <c r="W37" i="27" l="1"/>
  <c r="W56" i="27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<sst xmlns="http://schemas.openxmlformats.org/spreadsheetml/2006/main" count="430" uniqueCount="105">
  <si>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</si>
  <si>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</si>
  <si>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</si>
  <si>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</si>
  <si>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</si>
  <si>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</si>
  <si>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</si>
  <si>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</si>
  <si>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</si>
  <si>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</si>
  <si>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</si>
  <si>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</si>
  <si>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</si>
  <si>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</si>
  <si>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</si>
  <si>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</si>
  <si>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</si>
  <si>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</si>
  <si>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</si>
  <si>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</si>
  <si>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</si>
  <si>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</si>
  <si>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</si>
  <si>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</si>
  <si>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</si>
  <si>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</si>
  <si>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</si>
  <si>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</si>
  <si>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</si>
  <si>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</si>
  <si>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</si>
  <si>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</si>
  <si>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</si>
  <si>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</si>
  <si>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</si>
  <si>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</si>
  <si>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</si>
  <si>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</si>
  <si>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</si>
  <si>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</si>
  <si>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</si>
  <si>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</si>
  <si>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</si>
  <si>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</si>
  <si>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</si>
  <si>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</si>
  <si>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</si>
  <si>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</si>
  <si>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</si>
  <si>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</si>
  <si>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</si>
  <si>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</si>
  <si>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</si>
  <si>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</si>
  <si>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</si>
  <si>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</si>
  <si>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</si>
  <si>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</si>
  <si>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</si>
  <si>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</si>
  <si>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</si>
  <si>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</si>
  <si>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</si>
  <si>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</si>
  <si>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</si>
  <si>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</si>
  <si>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XỬ LÝ THIẾT BỊ BẢO HÀNH THÁNG 10 NĂM 2020</t>
  </si>
  <si>
    <t>H</t>
  </si>
  <si>
    <t>BT</t>
  </si>
  <si>
    <t>LE.2.00.---28.200624</t>
  </si>
  <si>
    <t>Còn BH</t>
  </si>
  <si>
    <t>LE.1.00.---05.190404</t>
  </si>
  <si>
    <t>Taris HN</t>
  </si>
  <si>
    <t>XỬ LÝ THIẾT BỊ BẢO HÀNH THÁNG 11 NĂM 2020</t>
  </si>
  <si>
    <t>SIM</t>
  </si>
  <si>
    <t>20/11/2020</t>
  </si>
  <si>
    <t xml:space="preserve"> Lock 203.162.69.18,16880</t>
  </si>
  <si>
    <t>Lock 203.162.69.57,21004</t>
  </si>
  <si>
    <t>ko chốt GMS</t>
  </si>
  <si>
    <t>SIM trên TB lỗi</t>
  </si>
  <si>
    <t>Tuấn</t>
  </si>
  <si>
    <t>203.162.69.71,16881</t>
  </si>
  <si>
    <t>W.2.00.---21.200630</t>
  </si>
  <si>
    <t>Không chốt GSM</t>
  </si>
  <si>
    <t>TB hết hạn dịch vụ</t>
  </si>
  <si>
    <t>203.162.69.75,30011</t>
  </si>
  <si>
    <t>CS</t>
  </si>
  <si>
    <t>PC+PM</t>
  </si>
  <si>
    <t>Reset liên tục</t>
  </si>
  <si>
    <t>Nạp lại  FW</t>
  </si>
  <si>
    <t>203.162.69.75,20575</t>
  </si>
  <si>
    <t xml:space="preserve">W.1.00.---01.180629 </t>
  </si>
  <si>
    <t>VI.1.00.---01.180115</t>
  </si>
  <si>
    <t>lock 203.162.69.75,21075</t>
  </si>
  <si>
    <t>lock 203.162.69.75,20675</t>
  </si>
  <si>
    <t>lock 203.162.69.18,16885</t>
  </si>
  <si>
    <t>SE.3.00.---01.120817</t>
  </si>
  <si>
    <t>SE.4.00.---06.200630</t>
  </si>
  <si>
    <t>Lock 203.162.69.75,20375</t>
  </si>
  <si>
    <t>LE.1.00.---01.180710</t>
  </si>
  <si>
    <t>Mất nguồn, bung via chân connecter</t>
  </si>
  <si>
    <t>câu via, Nâng cấp FW</t>
  </si>
  <si>
    <t xml:space="preserve"> </t>
  </si>
  <si>
    <t>Lock 203.162.69.57,20005</t>
  </si>
  <si>
    <t>30/11/2020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</si>
</sst>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3"/>
      <color rgb="FF9C0006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/>
  </cellStyleXfs>
  <cellXfs count="11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 wrapText="1"/>
    </xf>
    <xf numFmtId="3" fontId="11" fillId="2" borderId="1" xfId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2" fillId="0" borderId="1" xfId="0" quotePrefix="1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" fontId="6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9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6" fillId="2" borderId="1" xfId="0" quotePrefix="1" applyNumberFormat="1" applyFont="1" applyFill="1" applyBorder="1" applyAlignment="1">
      <alignment horizontal="center" vertical="center"/>
    </xf>
    <xf numFmtId="49" fontId="6" fillId="2" borderId="1" xfId="1" quotePrefix="1" applyNumberFormat="1" applyFont="1" applyFill="1" applyBorder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quotePrefix="1" applyFont="1" applyFill="1" applyBorder="1" applyAlignment="1">
      <alignment horizontal="center" vertical="center" wrapText="1"/>
    </xf>
    <xf numFmtId="0" fontId="3" fillId="0" borderId="0" xfId="0" applyFont="1" applyFill="1" applyAlignment="1">
      <alignment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C6" sqref="C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97" t="s">
        <v>66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</row>
    <row r="2" spans="1:23" ht="24.95" customHeight="1" x14ac:dyDescent="0.25">
      <c r="A2" s="98" t="s">
        <v>65</v>
      </c>
      <c r="B2" s="99"/>
      <c r="C2" s="99"/>
      <c r="D2" s="99"/>
      <c r="E2" s="100" t="s">
        <v>72</v>
      </c>
      <c r="F2" s="100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01" t="s">
        <v>0</v>
      </c>
      <c r="B4" s="102" t="s">
        <v>9</v>
      </c>
      <c r="C4" s="102"/>
      <c r="D4" s="102"/>
      <c r="E4" s="102"/>
      <c r="F4" s="102"/>
      <c r="G4" s="102"/>
      <c r="H4" s="102"/>
      <c r="I4" s="102"/>
      <c r="J4" s="102" t="s">
        <v>6</v>
      </c>
      <c r="K4" s="102" t="s">
        <v>11</v>
      </c>
      <c r="L4" s="102"/>
      <c r="M4" s="103" t="s">
        <v>42</v>
      </c>
      <c r="N4" s="103" t="s">
        <v>10</v>
      </c>
      <c r="O4" s="102" t="s">
        <v>8</v>
      </c>
      <c r="P4" s="111" t="s">
        <v>14</v>
      </c>
      <c r="Q4" s="102" t="s">
        <v>39</v>
      </c>
      <c r="R4" s="102" t="s">
        <v>61</v>
      </c>
      <c r="S4" s="112" t="s">
        <v>64</v>
      </c>
      <c r="T4" s="28"/>
      <c r="U4" s="28"/>
      <c r="V4" s="102" t="s">
        <v>39</v>
      </c>
      <c r="W4" s="102" t="s">
        <v>61</v>
      </c>
    </row>
    <row r="5" spans="1:23" ht="50.1" customHeight="1" x14ac:dyDescent="0.25">
      <c r="A5" s="101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102"/>
      <c r="K5" s="58" t="s">
        <v>12</v>
      </c>
      <c r="L5" s="58" t="s">
        <v>13</v>
      </c>
      <c r="M5" s="104"/>
      <c r="N5" s="104"/>
      <c r="O5" s="102"/>
      <c r="P5" s="111"/>
      <c r="Q5" s="102"/>
      <c r="R5" s="102"/>
      <c r="S5" s="113"/>
      <c r="T5" s="28"/>
      <c r="U5" s="28"/>
      <c r="V5" s="102"/>
      <c r="W5" s="102"/>
    </row>
    <row r="6" spans="1:23" s="14" customFormat="1" ht="18" customHeight="1" x14ac:dyDescent="0.25">
      <c r="A6" s="4">
        <v>1</v>
      </c>
      <c r="B6" s="85" t="s">
        <v>75</v>
      </c>
      <c r="C6" s="85" t="s">
        <v>104</v>
      </c>
      <c r="D6" s="51" t="s">
        <v>47</v>
      </c>
      <c r="E6" s="52">
        <v>863586032847265</v>
      </c>
      <c r="F6" s="51" t="s">
        <v>74</v>
      </c>
      <c r="G6" s="51" t="s">
        <v>67</v>
      </c>
      <c r="H6" s="51" t="s">
        <v>79</v>
      </c>
      <c r="I6" s="62" t="s">
        <v>95</v>
      </c>
      <c r="J6" s="53" t="s">
        <v>78</v>
      </c>
      <c r="K6" s="53" t="s">
        <v>96</v>
      </c>
      <c r="L6" s="56" t="s">
        <v>97</v>
      </c>
      <c r="M6" s="53" t="s">
        <v>38</v>
      </c>
      <c r="N6" s="55"/>
      <c r="O6" s="53" t="s">
        <v>68</v>
      </c>
      <c r="P6" s="53" t="s">
        <v>80</v>
      </c>
      <c r="Q6" s="3" t="s">
        <v>19</v>
      </c>
      <c r="R6" s="51" t="s">
        <v>24</v>
      </c>
      <c r="S6" s="4"/>
      <c r="T6" s="28"/>
      <c r="U6" s="70"/>
      <c r="V6" s="105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70"/>
      <c r="V7" s="106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70"/>
      <c r="V8" s="106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1"/>
      <c r="I9" s="53"/>
      <c r="J9" s="53"/>
      <c r="K9" s="1"/>
      <c r="L9" s="56"/>
      <c r="M9" s="53"/>
      <c r="N9" s="3"/>
      <c r="O9" s="53"/>
      <c r="P9" s="53"/>
      <c r="Q9" s="3"/>
      <c r="R9" s="56"/>
      <c r="S9" s="4"/>
      <c r="T9" s="70"/>
      <c r="U9" s="70"/>
      <c r="V9" s="106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56"/>
      <c r="L10" s="53"/>
      <c r="M10" s="53"/>
      <c r="N10" s="55"/>
      <c r="O10" s="53"/>
      <c r="P10" s="53"/>
      <c r="Q10" s="3"/>
      <c r="R10" s="51"/>
      <c r="S10" s="4"/>
      <c r="T10" s="70"/>
      <c r="U10" s="70"/>
      <c r="V10" s="106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70"/>
      <c r="U11" s="70"/>
      <c r="V11" s="106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70"/>
      <c r="U12" s="70"/>
      <c r="V12" s="105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70"/>
      <c r="U13" s="70"/>
      <c r="V13" s="106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70"/>
      <c r="U14" s="70"/>
      <c r="V14" s="106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70"/>
      <c r="U15" s="16"/>
      <c r="V15" s="106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70"/>
      <c r="U16" s="16"/>
      <c r="V16" s="107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70"/>
      <c r="U17" s="16"/>
      <c r="V17" s="7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70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70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70"/>
      <c r="U20" s="16"/>
      <c r="V20" s="11" t="s">
        <v>17</v>
      </c>
      <c r="W20" s="11">
        <f>COUNTIF($Q$6:$Q$105,"PM")</f>
        <v>1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70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7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70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70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70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7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7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7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7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7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70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7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7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7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70"/>
      <c r="U35" s="16"/>
      <c r="V35" s="4" t="s">
        <v>38</v>
      </c>
      <c r="W35" s="11">
        <f>COUNTIF($R$6:$R$51,"*NCFW*")</f>
        <v>1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7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70"/>
      <c r="U37" s="16"/>
      <c r="V37" s="20" t="s">
        <v>33</v>
      </c>
      <c r="W37" s="11">
        <f>SUM(W26:W36)</f>
        <v>1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7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7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7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7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7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7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1</v>
      </c>
    </row>
    <row r="50" spans="1:23" ht="18" customHeight="1" x14ac:dyDescent="0.25">
      <c r="A50" s="32">
        <v>45</v>
      </c>
      <c r="B50" s="33"/>
      <c r="C50" s="33"/>
      <c r="D50" s="69"/>
      <c r="E50" s="34"/>
      <c r="F50" s="69"/>
      <c r="G50" s="69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9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108" t="s">
        <v>63</v>
      </c>
      <c r="W56" s="108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109"/>
      <c r="W57" s="109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110"/>
      <c r="W58" s="110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C6" sqref="C6:C9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97" t="s">
        <v>66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</row>
    <row r="2" spans="1:23" ht="24.95" customHeight="1" x14ac:dyDescent="0.25">
      <c r="A2" s="98" t="s">
        <v>65</v>
      </c>
      <c r="B2" s="99"/>
      <c r="C2" s="99"/>
      <c r="D2" s="99"/>
      <c r="E2" s="100" t="s">
        <v>72</v>
      </c>
      <c r="F2" s="100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01" t="s">
        <v>0</v>
      </c>
      <c r="B4" s="102" t="s">
        <v>9</v>
      </c>
      <c r="C4" s="102"/>
      <c r="D4" s="102"/>
      <c r="E4" s="102"/>
      <c r="F4" s="102"/>
      <c r="G4" s="102"/>
      <c r="H4" s="102"/>
      <c r="I4" s="102"/>
      <c r="J4" s="102" t="s">
        <v>6</v>
      </c>
      <c r="K4" s="102" t="s">
        <v>11</v>
      </c>
      <c r="L4" s="102"/>
      <c r="M4" s="103" t="s">
        <v>42</v>
      </c>
      <c r="N4" s="103" t="s">
        <v>10</v>
      </c>
      <c r="O4" s="102" t="s">
        <v>8</v>
      </c>
      <c r="P4" s="111" t="s">
        <v>14</v>
      </c>
      <c r="Q4" s="102" t="s">
        <v>39</v>
      </c>
      <c r="R4" s="102" t="s">
        <v>61</v>
      </c>
      <c r="S4" s="112" t="s">
        <v>64</v>
      </c>
      <c r="T4" s="28"/>
      <c r="U4" s="28"/>
      <c r="V4" s="102" t="s">
        <v>39</v>
      </c>
      <c r="W4" s="102" t="s">
        <v>61</v>
      </c>
    </row>
    <row r="5" spans="1:23" ht="50.1" customHeight="1" x14ac:dyDescent="0.25">
      <c r="A5" s="101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102"/>
      <c r="K5" s="58" t="s">
        <v>12</v>
      </c>
      <c r="L5" s="58" t="s">
        <v>13</v>
      </c>
      <c r="M5" s="104"/>
      <c r="N5" s="104"/>
      <c r="O5" s="102"/>
      <c r="P5" s="111"/>
      <c r="Q5" s="102"/>
      <c r="R5" s="102"/>
      <c r="S5" s="113"/>
      <c r="T5" s="28"/>
      <c r="U5" s="28"/>
      <c r="V5" s="102"/>
      <c r="W5" s="102"/>
    </row>
    <row r="6" spans="1:23" s="14" customFormat="1" ht="18" customHeight="1" x14ac:dyDescent="0.25">
      <c r="A6" s="4">
        <v>1</v>
      </c>
      <c r="B6" s="85" t="s">
        <v>75</v>
      </c>
      <c r="C6" s="85" t="s">
        <v>104</v>
      </c>
      <c r="D6" s="51" t="s">
        <v>44</v>
      </c>
      <c r="E6" s="52">
        <v>868183038063868</v>
      </c>
      <c r="F6" s="51" t="s">
        <v>74</v>
      </c>
      <c r="G6" s="51" t="s">
        <v>70</v>
      </c>
      <c r="H6" s="71"/>
      <c r="I6" s="62" t="s">
        <v>76</v>
      </c>
      <c r="J6" s="53"/>
      <c r="K6" s="53" t="s">
        <v>69</v>
      </c>
      <c r="L6" s="96"/>
      <c r="M6" s="53"/>
      <c r="N6" s="55"/>
      <c r="O6" s="53" t="s">
        <v>68</v>
      </c>
      <c r="P6" s="53" t="s">
        <v>80</v>
      </c>
      <c r="Q6" s="3"/>
      <c r="R6" s="51"/>
      <c r="S6" s="4"/>
      <c r="T6" s="28"/>
      <c r="U6" s="67"/>
      <c r="V6" s="105" t="s">
        <v>18</v>
      </c>
      <c r="W6" s="4" t="s">
        <v>20</v>
      </c>
    </row>
    <row r="7" spans="1:23" s="14" customFormat="1" ht="18" customHeight="1" x14ac:dyDescent="0.25">
      <c r="A7" s="4">
        <v>2</v>
      </c>
      <c r="B7" s="85" t="s">
        <v>75</v>
      </c>
      <c r="C7" s="85" t="s">
        <v>104</v>
      </c>
      <c r="D7" s="51" t="s">
        <v>44</v>
      </c>
      <c r="E7" s="52">
        <v>868183035920615</v>
      </c>
      <c r="F7" s="51" t="s">
        <v>74</v>
      </c>
      <c r="G7" s="51" t="s">
        <v>70</v>
      </c>
      <c r="H7" s="51" t="s">
        <v>79</v>
      </c>
      <c r="I7" s="62" t="s">
        <v>77</v>
      </c>
      <c r="J7" s="53" t="s">
        <v>78</v>
      </c>
      <c r="K7" s="56" t="s">
        <v>71</v>
      </c>
      <c r="L7" s="96" t="s">
        <v>69</v>
      </c>
      <c r="M7" s="53" t="s">
        <v>38</v>
      </c>
      <c r="N7" s="55"/>
      <c r="O7" s="53" t="s">
        <v>68</v>
      </c>
      <c r="P7" s="53" t="s">
        <v>80</v>
      </c>
      <c r="Q7" s="3" t="s">
        <v>19</v>
      </c>
      <c r="R7" s="51" t="s">
        <v>24</v>
      </c>
      <c r="S7" s="4"/>
      <c r="T7" s="28"/>
      <c r="U7" s="67"/>
      <c r="V7" s="106"/>
      <c r="W7" s="4" t="s">
        <v>35</v>
      </c>
    </row>
    <row r="8" spans="1:23" s="14" customFormat="1" ht="18" customHeight="1" x14ac:dyDescent="0.25">
      <c r="A8" s="4">
        <v>3</v>
      </c>
      <c r="B8" s="85" t="s">
        <v>75</v>
      </c>
      <c r="C8" s="85" t="s">
        <v>104</v>
      </c>
      <c r="D8" s="51" t="s">
        <v>44</v>
      </c>
      <c r="E8" s="52">
        <v>868183038493826</v>
      </c>
      <c r="F8" s="51"/>
      <c r="G8" s="51" t="s">
        <v>70</v>
      </c>
      <c r="H8" s="51"/>
      <c r="I8" s="62" t="s">
        <v>103</v>
      </c>
      <c r="J8" s="53"/>
      <c r="K8" s="56" t="s">
        <v>71</v>
      </c>
      <c r="L8" s="96" t="s">
        <v>69</v>
      </c>
      <c r="M8" s="53" t="s">
        <v>38</v>
      </c>
      <c r="N8" s="55"/>
      <c r="O8" s="53" t="s">
        <v>68</v>
      </c>
      <c r="P8" s="53" t="s">
        <v>80</v>
      </c>
      <c r="Q8" s="3" t="s">
        <v>19</v>
      </c>
      <c r="R8" s="51" t="s">
        <v>24</v>
      </c>
      <c r="S8" s="4"/>
      <c r="T8" s="28"/>
      <c r="U8" s="67"/>
      <c r="V8" s="106"/>
      <c r="W8" s="4" t="s">
        <v>21</v>
      </c>
    </row>
    <row r="9" spans="1:23" s="14" customFormat="1" ht="18" customHeight="1" x14ac:dyDescent="0.25">
      <c r="A9" s="4">
        <v>4</v>
      </c>
      <c r="B9" s="85" t="s">
        <v>75</v>
      </c>
      <c r="C9" s="85" t="s">
        <v>104</v>
      </c>
      <c r="D9" s="51" t="s">
        <v>44</v>
      </c>
      <c r="E9" s="52">
        <v>868183033797601</v>
      </c>
      <c r="F9" s="51" t="s">
        <v>74</v>
      </c>
      <c r="G9" s="51" t="s">
        <v>67</v>
      </c>
      <c r="H9" s="51"/>
      <c r="I9" s="62" t="s">
        <v>98</v>
      </c>
      <c r="J9" s="53" t="s">
        <v>100</v>
      </c>
      <c r="K9" s="56" t="s">
        <v>99</v>
      </c>
      <c r="L9" s="96" t="s">
        <v>69</v>
      </c>
      <c r="M9" s="53" t="s">
        <v>101</v>
      </c>
      <c r="N9" s="55"/>
      <c r="O9" s="53" t="s">
        <v>68</v>
      </c>
      <c r="P9" s="53" t="s">
        <v>80</v>
      </c>
      <c r="Q9" s="3" t="s">
        <v>18</v>
      </c>
      <c r="R9" s="51" t="s">
        <v>31</v>
      </c>
      <c r="S9" s="4"/>
      <c r="T9" s="67"/>
      <c r="U9" s="67"/>
      <c r="V9" s="106"/>
      <c r="W9" s="4" t="s">
        <v>59</v>
      </c>
    </row>
    <row r="10" spans="1:23" s="14" customFormat="1" ht="18" customHeight="1" x14ac:dyDescent="0.25">
      <c r="A10" s="4">
        <v>5</v>
      </c>
      <c r="B10" s="85"/>
      <c r="C10" s="85"/>
      <c r="D10" s="51"/>
      <c r="E10" s="52"/>
      <c r="F10" s="51"/>
      <c r="G10" s="51"/>
      <c r="H10" s="71"/>
      <c r="I10" s="53"/>
      <c r="J10" s="53"/>
      <c r="K10" s="91"/>
      <c r="L10" s="56"/>
      <c r="M10" s="53"/>
      <c r="N10" s="55"/>
      <c r="O10" s="53"/>
      <c r="P10" s="53"/>
      <c r="Q10" s="3"/>
      <c r="R10" s="51"/>
      <c r="S10" s="4"/>
      <c r="T10" s="67"/>
      <c r="U10" s="67"/>
      <c r="V10" s="106"/>
      <c r="W10" s="4" t="s">
        <v>31</v>
      </c>
    </row>
    <row r="11" spans="1:23" s="14" customFormat="1" ht="18" customHeight="1" x14ac:dyDescent="0.25">
      <c r="A11" s="4">
        <v>6</v>
      </c>
      <c r="B11" s="85"/>
      <c r="C11" s="85"/>
      <c r="D11" s="51"/>
      <c r="E11" s="52"/>
      <c r="F11" s="51"/>
      <c r="G11" s="51"/>
      <c r="H11" s="51"/>
      <c r="I11" s="53"/>
      <c r="J11" s="53"/>
      <c r="K11" s="56"/>
      <c r="L11" s="56"/>
      <c r="M11" s="53"/>
      <c r="N11" s="55"/>
      <c r="O11" s="53"/>
      <c r="P11" s="53"/>
      <c r="Q11" s="3"/>
      <c r="R11" s="51"/>
      <c r="S11" s="4"/>
      <c r="T11" s="67"/>
      <c r="U11" s="67"/>
      <c r="V11" s="106"/>
      <c r="W11" s="4" t="s">
        <v>30</v>
      </c>
    </row>
    <row r="12" spans="1:23" s="14" customFormat="1" ht="18" customHeight="1" x14ac:dyDescent="0.25">
      <c r="A12" s="4">
        <v>7</v>
      </c>
      <c r="B12" s="85"/>
      <c r="C12" s="85"/>
      <c r="D12" s="51"/>
      <c r="E12" s="52"/>
      <c r="F12" s="51"/>
      <c r="G12" s="51"/>
      <c r="H12" s="51"/>
      <c r="I12" s="53"/>
      <c r="J12" s="53"/>
      <c r="K12" s="53"/>
      <c r="L12" s="56"/>
      <c r="M12" s="53"/>
      <c r="N12" s="55"/>
      <c r="O12" s="53"/>
      <c r="P12" s="53"/>
      <c r="Q12" s="3"/>
      <c r="R12" s="51"/>
      <c r="S12" s="4"/>
      <c r="T12" s="67"/>
      <c r="U12" s="67"/>
      <c r="V12" s="105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85"/>
      <c r="C13" s="85"/>
      <c r="D13" s="51"/>
      <c r="E13" s="52"/>
      <c r="F13" s="71"/>
      <c r="G13" s="51"/>
      <c r="H13" s="51"/>
      <c r="I13" s="90"/>
      <c r="J13" s="53"/>
      <c r="K13" s="91"/>
      <c r="L13" s="56"/>
      <c r="M13" s="53"/>
      <c r="N13" s="93"/>
      <c r="O13" s="53"/>
      <c r="P13" s="53"/>
      <c r="Q13" s="3"/>
      <c r="R13" s="51"/>
      <c r="S13" s="94"/>
      <c r="T13" s="67"/>
      <c r="U13" s="67"/>
      <c r="V13" s="106"/>
      <c r="W13" s="4" t="s">
        <v>37</v>
      </c>
    </row>
    <row r="14" spans="1:23" s="14" customFormat="1" ht="18" customHeight="1" x14ac:dyDescent="0.25">
      <c r="A14" s="4">
        <v>9</v>
      </c>
      <c r="B14" s="85"/>
      <c r="C14" s="85"/>
      <c r="D14" s="51"/>
      <c r="E14" s="52"/>
      <c r="F14" s="51"/>
      <c r="G14" s="51"/>
      <c r="H14" s="71"/>
      <c r="I14" s="95"/>
      <c r="J14" s="94"/>
      <c r="K14" s="90"/>
      <c r="L14" s="56"/>
      <c r="M14" s="53"/>
      <c r="N14" s="94"/>
      <c r="O14" s="90"/>
      <c r="P14" s="94"/>
      <c r="Q14" s="92"/>
      <c r="R14" s="90"/>
      <c r="S14" s="94"/>
      <c r="T14" s="67"/>
      <c r="U14" s="67"/>
      <c r="V14" s="106"/>
      <c r="W14" s="4" t="s">
        <v>36</v>
      </c>
    </row>
    <row r="15" spans="1:23" ht="18" customHeight="1" x14ac:dyDescent="0.25">
      <c r="A15" s="4">
        <v>10</v>
      </c>
      <c r="B15" s="85"/>
      <c r="C15" s="85"/>
      <c r="D15" s="51"/>
      <c r="E15" s="52"/>
      <c r="F15" s="71"/>
      <c r="G15" s="51"/>
      <c r="H15" s="71"/>
      <c r="I15" s="2" t="s">
        <v>102</v>
      </c>
      <c r="J15" s="53"/>
      <c r="K15" s="56"/>
      <c r="L15" s="56"/>
      <c r="M15" s="53"/>
      <c r="N15" s="55"/>
      <c r="O15" s="53"/>
      <c r="P15" s="53"/>
      <c r="Q15" s="3"/>
      <c r="R15" s="51"/>
      <c r="S15" s="4"/>
      <c r="T15" s="67"/>
      <c r="U15" s="16"/>
      <c r="V15" s="106"/>
      <c r="W15" s="4" t="s">
        <v>24</v>
      </c>
    </row>
    <row r="16" spans="1:23" ht="18" customHeight="1" x14ac:dyDescent="0.25">
      <c r="A16" s="4">
        <v>11</v>
      </c>
      <c r="B16" s="85"/>
      <c r="C16" s="85"/>
      <c r="D16" s="51"/>
      <c r="E16" s="52"/>
      <c r="F16" s="86"/>
      <c r="G16" s="51"/>
      <c r="H16" s="71"/>
      <c r="I16" s="1"/>
      <c r="J16" s="1"/>
      <c r="K16" s="1"/>
      <c r="L16" s="56"/>
      <c r="M16" s="53"/>
      <c r="N16" s="55"/>
      <c r="O16" s="53"/>
      <c r="P16" s="53"/>
      <c r="Q16" s="3"/>
      <c r="R16" s="51"/>
      <c r="S16" s="4"/>
      <c r="T16" s="67"/>
      <c r="U16" s="16"/>
      <c r="V16" s="107"/>
      <c r="W16" s="4" t="s">
        <v>25</v>
      </c>
    </row>
    <row r="17" spans="1:23" ht="18" customHeight="1" x14ac:dyDescent="0.25">
      <c r="A17" s="4">
        <v>12</v>
      </c>
      <c r="B17" s="85"/>
      <c r="C17" s="85"/>
      <c r="D17" s="51"/>
      <c r="E17" s="57"/>
      <c r="F17" s="51"/>
      <c r="G17" s="51"/>
      <c r="H17" s="51"/>
      <c r="I17" s="15"/>
      <c r="J17" s="15"/>
      <c r="K17" s="15"/>
      <c r="L17" s="56"/>
      <c r="M17" s="53"/>
      <c r="N17" s="93"/>
      <c r="O17" s="53"/>
      <c r="P17" s="53"/>
      <c r="Q17" s="3"/>
      <c r="R17" s="51"/>
      <c r="S17" s="4"/>
      <c r="T17" s="67"/>
      <c r="U17" s="16"/>
      <c r="V17" s="67"/>
      <c r="W17" s="17"/>
    </row>
    <row r="18" spans="1:23" ht="18" customHeight="1" x14ac:dyDescent="0.25">
      <c r="A18" s="4">
        <v>13</v>
      </c>
      <c r="B18" s="77"/>
      <c r="C18" s="78"/>
      <c r="D18" s="51"/>
      <c r="E18" s="52"/>
      <c r="F18" s="51"/>
      <c r="G18" s="51"/>
      <c r="H18" s="7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67"/>
      <c r="U18" s="16"/>
      <c r="V18" s="16"/>
      <c r="W18" s="18"/>
    </row>
    <row r="19" spans="1:23" ht="18" customHeight="1" x14ac:dyDescent="0.25">
      <c r="A19" s="4">
        <v>14</v>
      </c>
      <c r="B19" s="77"/>
      <c r="C19" s="78"/>
      <c r="D19" s="51"/>
      <c r="E19" s="57"/>
      <c r="F19" s="51"/>
      <c r="G19" s="51"/>
      <c r="H19" s="51"/>
      <c r="I19" s="1"/>
      <c r="J19" s="1"/>
      <c r="K19" s="1"/>
      <c r="L19" s="1"/>
      <c r="M19" s="11"/>
      <c r="N19" s="1"/>
      <c r="O19" s="1"/>
      <c r="P19" s="1"/>
      <c r="Q19" s="4"/>
      <c r="R19" s="11"/>
      <c r="S19" s="4"/>
      <c r="T19" s="67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77"/>
      <c r="C20" s="78"/>
      <c r="D20" s="51"/>
      <c r="E20" s="52"/>
      <c r="F20" s="51"/>
      <c r="G20" s="51"/>
      <c r="H20" s="51"/>
      <c r="I20" s="1"/>
      <c r="J20" s="1"/>
      <c r="K20" s="1"/>
      <c r="L20" s="1"/>
      <c r="M20" s="1"/>
      <c r="N20" s="1"/>
      <c r="O20" s="1"/>
      <c r="P20" s="1"/>
      <c r="Q20" s="4"/>
      <c r="R20" s="11"/>
      <c r="S20" s="4"/>
      <c r="T20" s="67"/>
      <c r="U20" s="16"/>
      <c r="V20" s="11" t="s">
        <v>17</v>
      </c>
      <c r="W20" s="11">
        <f>COUNTIF($Q$6:$Q$105,"PM")</f>
        <v>2</v>
      </c>
    </row>
    <row r="21" spans="1:23" ht="18" customHeight="1" x14ac:dyDescent="0.25">
      <c r="A21" s="4">
        <v>16</v>
      </c>
      <c r="B21" s="77"/>
      <c r="C21" s="78"/>
      <c r="D21" s="51"/>
      <c r="E21" s="52"/>
      <c r="F21" s="51"/>
      <c r="G21" s="51"/>
      <c r="H21" s="51"/>
      <c r="I21" s="11"/>
      <c r="J21" s="1"/>
      <c r="K21" s="11"/>
      <c r="L21" s="11"/>
      <c r="M21" s="11"/>
      <c r="N21" s="11"/>
      <c r="O21" s="11"/>
      <c r="P21" s="11"/>
      <c r="Q21" s="4"/>
      <c r="R21" s="11"/>
      <c r="S21" s="4"/>
      <c r="T21" s="67"/>
      <c r="U21" s="16"/>
      <c r="V21" s="11" t="s">
        <v>57</v>
      </c>
      <c r="W21" s="11">
        <f>COUNTIF($Q$6:$Q$105,"PC")</f>
        <v>1</v>
      </c>
    </row>
    <row r="22" spans="1:23" ht="18" customHeight="1" x14ac:dyDescent="0.25">
      <c r="A22" s="4">
        <v>17</v>
      </c>
      <c r="B22" s="77"/>
      <c r="C22" s="78"/>
      <c r="D22" s="51"/>
      <c r="E22" s="52"/>
      <c r="F22" s="51"/>
      <c r="G22" s="51"/>
      <c r="H22" s="71"/>
      <c r="I22" s="11"/>
      <c r="J22" s="1"/>
      <c r="K22" s="11"/>
      <c r="L22" s="11"/>
      <c r="M22" s="11"/>
      <c r="N22" s="11"/>
      <c r="O22" s="11"/>
      <c r="P22" s="11"/>
      <c r="Q22" s="4"/>
      <c r="R22" s="11"/>
      <c r="S22" s="4"/>
      <c r="T22" s="67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77"/>
      <c r="C23" s="78"/>
      <c r="D23" s="51"/>
      <c r="E23" s="52"/>
      <c r="F23" s="51"/>
      <c r="G23" s="51"/>
      <c r="H23" s="51"/>
      <c r="I23" s="11"/>
      <c r="J23" s="1"/>
      <c r="K23" s="11"/>
      <c r="L23" s="11"/>
      <c r="M23" s="11"/>
      <c r="N23" s="11"/>
      <c r="O23" s="11"/>
      <c r="P23" s="11"/>
      <c r="Q23" s="4"/>
      <c r="R23" s="11"/>
      <c r="S23" s="4"/>
      <c r="T23" s="67"/>
      <c r="U23" s="16"/>
      <c r="V23" s="16"/>
      <c r="W23" s="18"/>
    </row>
    <row r="24" spans="1:23" ht="18" customHeight="1" x14ac:dyDescent="0.25">
      <c r="A24" s="4">
        <v>19</v>
      </c>
      <c r="B24" s="77"/>
      <c r="C24" s="78"/>
      <c r="D24" s="51"/>
      <c r="E24" s="52"/>
      <c r="F24" s="51"/>
      <c r="G24" s="51"/>
      <c r="H24" s="51"/>
      <c r="I24" s="11"/>
      <c r="J24" s="1"/>
      <c r="K24" s="11"/>
      <c r="L24" s="11"/>
      <c r="M24" s="11"/>
      <c r="N24" s="11"/>
      <c r="O24" s="11"/>
      <c r="P24" s="11"/>
      <c r="Q24" s="4"/>
      <c r="R24" s="11"/>
      <c r="S24" s="4"/>
      <c r="T24" s="67"/>
      <c r="U24" s="16"/>
      <c r="V24" s="16"/>
      <c r="W24" s="18"/>
    </row>
    <row r="25" spans="1:23" ht="18" customHeight="1" x14ac:dyDescent="0.25">
      <c r="A25" s="4">
        <v>20</v>
      </c>
      <c r="B25" s="77"/>
      <c r="C25" s="78"/>
      <c r="D25" s="51"/>
      <c r="E25" s="52"/>
      <c r="F25" s="51"/>
      <c r="G25" s="51"/>
      <c r="H25" s="51"/>
      <c r="I25" s="11"/>
      <c r="J25" s="1"/>
      <c r="K25" s="11"/>
      <c r="L25" s="11"/>
      <c r="M25" s="1"/>
      <c r="N25" s="11"/>
      <c r="O25" s="11"/>
      <c r="P25" s="11"/>
      <c r="Q25" s="4"/>
      <c r="R25" s="11"/>
      <c r="S25" s="4"/>
      <c r="T25" s="67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7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7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7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7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7"/>
      <c r="U30" s="16"/>
      <c r="V30" s="4" t="s">
        <v>32</v>
      </c>
      <c r="W30" s="11">
        <f>COUNTIF($R$6:$R$51,"*NG*")</f>
        <v>1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7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7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7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7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7"/>
      <c r="U35" s="16"/>
      <c r="V35" s="4" t="s">
        <v>38</v>
      </c>
      <c r="W35" s="11">
        <f>COUNTIF($R$6:$R$51,"*NCFW*")</f>
        <v>2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7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7"/>
      <c r="U37" s="16"/>
      <c r="V37" s="20" t="s">
        <v>33</v>
      </c>
      <c r="W37" s="11">
        <f>SUM(W26:W36)</f>
        <v>3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7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7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7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7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7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7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4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6"/>
      <c r="E50" s="34"/>
      <c r="F50" s="66"/>
      <c r="G50" s="66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6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108" t="s">
        <v>63</v>
      </c>
      <c r="W56" s="108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109"/>
      <c r="W57" s="109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110"/>
      <c r="W58" s="110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C6" sqref="C6:C10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84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22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97" t="s">
        <v>66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</row>
    <row r="2" spans="1:23" ht="24.95" customHeight="1" x14ac:dyDescent="0.25">
      <c r="A2" s="98" t="s">
        <v>65</v>
      </c>
      <c r="B2" s="99"/>
      <c r="C2" s="99"/>
      <c r="D2" s="99"/>
      <c r="E2" s="100" t="s">
        <v>72</v>
      </c>
      <c r="F2" s="100"/>
      <c r="G2" s="6"/>
      <c r="H2" s="23"/>
      <c r="I2" s="7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74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01" t="s">
        <v>0</v>
      </c>
      <c r="B4" s="102" t="s">
        <v>9</v>
      </c>
      <c r="C4" s="102"/>
      <c r="D4" s="102"/>
      <c r="E4" s="102"/>
      <c r="F4" s="102"/>
      <c r="G4" s="102"/>
      <c r="H4" s="102"/>
      <c r="I4" s="102"/>
      <c r="J4" s="102" t="s">
        <v>6</v>
      </c>
      <c r="K4" s="102" t="s">
        <v>11</v>
      </c>
      <c r="L4" s="102"/>
      <c r="M4" s="103" t="s">
        <v>42</v>
      </c>
      <c r="N4" s="103" t="s">
        <v>10</v>
      </c>
      <c r="O4" s="102" t="s">
        <v>8</v>
      </c>
      <c r="P4" s="111" t="s">
        <v>14</v>
      </c>
      <c r="Q4" s="102" t="s">
        <v>39</v>
      </c>
      <c r="R4" s="102" t="s">
        <v>61</v>
      </c>
      <c r="S4" s="112" t="s">
        <v>64</v>
      </c>
      <c r="T4" s="28"/>
      <c r="U4" s="28"/>
      <c r="V4" s="102" t="s">
        <v>39</v>
      </c>
      <c r="W4" s="102" t="s">
        <v>61</v>
      </c>
    </row>
    <row r="5" spans="1:23" ht="50.1" customHeight="1" x14ac:dyDescent="0.25">
      <c r="A5" s="101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75" t="s">
        <v>15</v>
      </c>
      <c r="J5" s="102"/>
      <c r="K5" s="58" t="s">
        <v>12</v>
      </c>
      <c r="L5" s="58" t="s">
        <v>13</v>
      </c>
      <c r="M5" s="104"/>
      <c r="N5" s="104"/>
      <c r="O5" s="102"/>
      <c r="P5" s="111"/>
      <c r="Q5" s="102"/>
      <c r="R5" s="102"/>
      <c r="S5" s="113"/>
      <c r="T5" s="28"/>
      <c r="U5" s="28"/>
      <c r="V5" s="102"/>
      <c r="W5" s="102"/>
    </row>
    <row r="6" spans="1:23" s="14" customFormat="1" ht="18" customHeight="1" x14ac:dyDescent="0.25">
      <c r="A6" s="4">
        <v>1</v>
      </c>
      <c r="B6" s="85" t="s">
        <v>75</v>
      </c>
      <c r="C6" s="85" t="s">
        <v>104</v>
      </c>
      <c r="D6" s="51" t="s">
        <v>46</v>
      </c>
      <c r="E6" s="52">
        <v>868345035606367</v>
      </c>
      <c r="F6" s="51" t="s">
        <v>74</v>
      </c>
      <c r="G6" s="51" t="s">
        <v>67</v>
      </c>
      <c r="H6" s="51"/>
      <c r="I6" s="62" t="s">
        <v>85</v>
      </c>
      <c r="J6" s="53" t="s">
        <v>88</v>
      </c>
      <c r="K6" s="53"/>
      <c r="L6" s="56"/>
      <c r="M6" s="53" t="s">
        <v>89</v>
      </c>
      <c r="N6" s="55"/>
      <c r="O6" s="53" t="s">
        <v>68</v>
      </c>
      <c r="P6" s="53" t="s">
        <v>80</v>
      </c>
      <c r="Q6" s="3" t="s">
        <v>87</v>
      </c>
      <c r="R6" s="51" t="s">
        <v>24</v>
      </c>
      <c r="S6" s="4" t="s">
        <v>86</v>
      </c>
      <c r="T6" s="28"/>
      <c r="U6" s="64"/>
      <c r="V6" s="105" t="s">
        <v>18</v>
      </c>
      <c r="W6" s="4" t="s">
        <v>20</v>
      </c>
    </row>
    <row r="7" spans="1:23" s="14" customFormat="1" ht="18" customHeight="1" x14ac:dyDescent="0.25">
      <c r="A7" s="4">
        <v>2</v>
      </c>
      <c r="B7" s="85" t="s">
        <v>75</v>
      </c>
      <c r="C7" s="85" t="s">
        <v>104</v>
      </c>
      <c r="D7" s="51" t="s">
        <v>46</v>
      </c>
      <c r="E7" s="52">
        <v>868345035634435</v>
      </c>
      <c r="F7" s="51" t="s">
        <v>74</v>
      </c>
      <c r="G7" s="51" t="s">
        <v>67</v>
      </c>
      <c r="H7" s="51"/>
      <c r="I7" s="62" t="s">
        <v>93</v>
      </c>
      <c r="J7" s="53"/>
      <c r="K7" s="1" t="s">
        <v>92</v>
      </c>
      <c r="L7" s="56"/>
      <c r="M7" s="53" t="s">
        <v>38</v>
      </c>
      <c r="N7" s="55"/>
      <c r="O7" s="53" t="s">
        <v>68</v>
      </c>
      <c r="P7" s="53" t="s">
        <v>80</v>
      </c>
      <c r="Q7" s="3" t="s">
        <v>87</v>
      </c>
      <c r="R7" s="51" t="s">
        <v>24</v>
      </c>
      <c r="S7" s="4" t="s">
        <v>86</v>
      </c>
      <c r="T7" s="28"/>
      <c r="U7" s="64"/>
      <c r="V7" s="106"/>
      <c r="W7" s="4" t="s">
        <v>35</v>
      </c>
    </row>
    <row r="8" spans="1:23" s="14" customFormat="1" ht="18" customHeight="1" x14ac:dyDescent="0.25">
      <c r="A8" s="4">
        <v>3</v>
      </c>
      <c r="B8" s="85" t="s">
        <v>75</v>
      </c>
      <c r="C8" s="85" t="s">
        <v>104</v>
      </c>
      <c r="D8" s="51" t="s">
        <v>46</v>
      </c>
      <c r="E8" s="52">
        <v>869627031843840</v>
      </c>
      <c r="F8" s="51"/>
      <c r="G8" s="51" t="s">
        <v>67</v>
      </c>
      <c r="H8" s="51"/>
      <c r="I8" s="62" t="s">
        <v>94</v>
      </c>
      <c r="J8" s="53"/>
      <c r="K8" s="56" t="s">
        <v>91</v>
      </c>
      <c r="L8" s="53"/>
      <c r="M8" s="53" t="s">
        <v>38</v>
      </c>
      <c r="N8" s="55"/>
      <c r="O8" s="53" t="s">
        <v>68</v>
      </c>
      <c r="P8" s="53" t="s">
        <v>80</v>
      </c>
      <c r="Q8" s="3" t="s">
        <v>87</v>
      </c>
      <c r="R8" s="51" t="s">
        <v>24</v>
      </c>
      <c r="S8" s="4" t="s">
        <v>86</v>
      </c>
      <c r="T8" s="28"/>
      <c r="U8" s="64"/>
      <c r="V8" s="106"/>
      <c r="W8" s="4" t="s">
        <v>21</v>
      </c>
    </row>
    <row r="9" spans="1:23" s="14" customFormat="1" ht="18" customHeight="1" x14ac:dyDescent="0.25">
      <c r="A9" s="4">
        <v>4</v>
      </c>
      <c r="B9" s="85" t="s">
        <v>75</v>
      </c>
      <c r="C9" s="85" t="s">
        <v>104</v>
      </c>
      <c r="D9" s="51" t="s">
        <v>46</v>
      </c>
      <c r="E9" s="52">
        <v>868926033939791</v>
      </c>
      <c r="F9" s="51" t="s">
        <v>74</v>
      </c>
      <c r="G9" s="51" t="s">
        <v>67</v>
      </c>
      <c r="H9" s="51" t="s">
        <v>79</v>
      </c>
      <c r="I9" s="62" t="s">
        <v>90</v>
      </c>
      <c r="J9" s="53" t="s">
        <v>83</v>
      </c>
      <c r="K9" s="56" t="s">
        <v>82</v>
      </c>
      <c r="L9" s="53"/>
      <c r="M9" s="53"/>
      <c r="N9" s="55"/>
      <c r="O9" s="53" t="s">
        <v>68</v>
      </c>
      <c r="P9" s="53" t="s">
        <v>80</v>
      </c>
      <c r="Q9" s="3"/>
      <c r="R9" s="51"/>
      <c r="S9" s="4"/>
      <c r="T9" s="64"/>
      <c r="U9" s="64"/>
      <c r="V9" s="106"/>
      <c r="W9" s="4" t="s">
        <v>59</v>
      </c>
    </row>
    <row r="10" spans="1:23" s="14" customFormat="1" ht="18" customHeight="1" x14ac:dyDescent="0.25">
      <c r="A10" s="4">
        <v>5</v>
      </c>
      <c r="B10" s="85" t="s">
        <v>75</v>
      </c>
      <c r="C10" s="85" t="s">
        <v>104</v>
      </c>
      <c r="D10" s="51" t="s">
        <v>46</v>
      </c>
      <c r="E10" s="52">
        <v>868345035615863</v>
      </c>
      <c r="F10" s="51" t="s">
        <v>74</v>
      </c>
      <c r="G10" s="51" t="s">
        <v>67</v>
      </c>
      <c r="H10" s="51" t="s">
        <v>84</v>
      </c>
      <c r="I10" s="53" t="s">
        <v>81</v>
      </c>
      <c r="J10" s="53" t="s">
        <v>83</v>
      </c>
      <c r="K10" s="56" t="s">
        <v>82</v>
      </c>
      <c r="L10" s="53"/>
      <c r="M10" s="53"/>
      <c r="N10" s="55"/>
      <c r="O10" s="53" t="s">
        <v>68</v>
      </c>
      <c r="P10" s="53" t="s">
        <v>80</v>
      </c>
      <c r="Q10" s="3"/>
      <c r="R10" s="51"/>
      <c r="S10" s="4"/>
      <c r="T10" s="64"/>
      <c r="U10" s="64"/>
      <c r="V10" s="106"/>
      <c r="W10" s="4" t="s">
        <v>31</v>
      </c>
    </row>
    <row r="11" spans="1:23" s="14" customFormat="1" ht="18" customHeight="1" x14ac:dyDescent="0.25">
      <c r="A11" s="4">
        <v>6</v>
      </c>
      <c r="B11" s="85"/>
      <c r="C11" s="85"/>
      <c r="D11" s="51"/>
      <c r="E11" s="52"/>
      <c r="F11" s="51"/>
      <c r="G11" s="51"/>
      <c r="H11" s="51"/>
      <c r="I11" s="76"/>
      <c r="J11" s="53"/>
      <c r="K11" s="53"/>
      <c r="L11" s="53"/>
      <c r="M11" s="53"/>
      <c r="N11" s="55"/>
      <c r="O11" s="53"/>
      <c r="P11" s="53"/>
      <c r="Q11" s="3"/>
      <c r="R11" s="51"/>
      <c r="S11" s="4"/>
      <c r="T11" s="64"/>
      <c r="U11" s="64"/>
      <c r="V11" s="106"/>
      <c r="W11" s="4" t="s">
        <v>30</v>
      </c>
    </row>
    <row r="12" spans="1:23" s="14" customFormat="1" ht="18" customHeight="1" x14ac:dyDescent="0.25">
      <c r="A12" s="4">
        <v>7</v>
      </c>
      <c r="B12" s="85"/>
      <c r="C12" s="87"/>
      <c r="D12" s="51"/>
      <c r="E12" s="52"/>
      <c r="F12" s="51"/>
      <c r="G12" s="51"/>
      <c r="H12" s="51"/>
      <c r="I12" s="53"/>
      <c r="J12" s="53"/>
      <c r="K12" s="53"/>
      <c r="L12" s="53"/>
      <c r="M12" s="53"/>
      <c r="N12" s="55"/>
      <c r="O12" s="53"/>
      <c r="P12" s="53"/>
      <c r="Q12" s="3"/>
      <c r="R12" s="51"/>
      <c r="S12" s="4"/>
      <c r="T12" s="64"/>
      <c r="U12" s="64"/>
      <c r="V12" s="105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85"/>
      <c r="C13" s="88"/>
      <c r="D13" s="51"/>
      <c r="E13" s="52"/>
      <c r="F13" s="51"/>
      <c r="G13" s="51"/>
      <c r="H13" s="51"/>
      <c r="I13" s="89"/>
      <c r="J13" s="90"/>
      <c r="K13" s="90"/>
      <c r="L13" s="91"/>
      <c r="M13" s="90"/>
      <c r="N13" s="61"/>
      <c r="O13" s="53"/>
      <c r="P13" s="53"/>
      <c r="Q13" s="92"/>
      <c r="R13" s="90"/>
      <c r="S13" s="60"/>
      <c r="T13" s="64"/>
      <c r="U13" s="64"/>
      <c r="V13" s="106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77"/>
      <c r="J14" s="1"/>
      <c r="K14" s="53"/>
      <c r="L14" s="1"/>
      <c r="M14" s="1"/>
      <c r="N14" s="1"/>
      <c r="O14" s="53"/>
      <c r="P14" s="1"/>
      <c r="Q14" s="3"/>
      <c r="R14" s="11"/>
      <c r="S14" s="4"/>
      <c r="T14" s="64"/>
      <c r="U14" s="64"/>
      <c r="V14" s="106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77"/>
      <c r="J15" s="1"/>
      <c r="K15" s="1"/>
      <c r="L15" s="1"/>
      <c r="M15" s="1"/>
      <c r="N15" s="13"/>
      <c r="O15" s="53"/>
      <c r="P15" s="1"/>
      <c r="Q15" s="3"/>
      <c r="R15" s="11"/>
      <c r="S15" s="4"/>
      <c r="T15" s="64"/>
      <c r="U15" s="16"/>
      <c r="V15" s="106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76"/>
      <c r="J16" s="1"/>
      <c r="K16" s="1"/>
      <c r="L16" s="1"/>
      <c r="M16" s="53"/>
      <c r="N16" s="1"/>
      <c r="O16" s="53"/>
      <c r="P16" s="1"/>
      <c r="Q16" s="3"/>
      <c r="R16" s="11"/>
      <c r="S16" s="4"/>
      <c r="T16" s="64"/>
      <c r="U16" s="16"/>
      <c r="V16" s="107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76"/>
      <c r="J17" s="1"/>
      <c r="K17" s="1"/>
      <c r="L17" s="1"/>
      <c r="M17" s="53"/>
      <c r="N17" s="1"/>
      <c r="O17" s="53"/>
      <c r="P17" s="1"/>
      <c r="Q17" s="3"/>
      <c r="R17" s="11"/>
      <c r="S17" s="4"/>
      <c r="T17" s="64"/>
      <c r="U17" s="16"/>
      <c r="V17" s="64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79"/>
      <c r="J18" s="15"/>
      <c r="K18" s="72"/>
      <c r="L18" s="1"/>
      <c r="M18" s="1"/>
      <c r="N18" s="15"/>
      <c r="O18" s="53"/>
      <c r="P18" s="1"/>
      <c r="Q18" s="4"/>
      <c r="R18" s="11"/>
      <c r="S18" s="4"/>
      <c r="T18" s="64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78"/>
      <c r="J19" s="1"/>
      <c r="K19" s="1"/>
      <c r="L19" s="1"/>
      <c r="M19" s="1"/>
      <c r="N19" s="1"/>
      <c r="O19" s="1"/>
      <c r="P19" s="1"/>
      <c r="Q19" s="4"/>
      <c r="R19" s="11"/>
      <c r="S19" s="4"/>
      <c r="T19" s="64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78"/>
      <c r="J20" s="1"/>
      <c r="K20" s="1"/>
      <c r="L20" s="1"/>
      <c r="M20" s="11"/>
      <c r="N20" s="1"/>
      <c r="O20" s="1"/>
      <c r="P20" s="1"/>
      <c r="Q20" s="4"/>
      <c r="R20" s="11"/>
      <c r="S20" s="4"/>
      <c r="T20" s="64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78"/>
      <c r="J21" s="1"/>
      <c r="K21" s="1"/>
      <c r="L21" s="1"/>
      <c r="M21" s="1"/>
      <c r="N21" s="1"/>
      <c r="O21" s="1"/>
      <c r="P21" s="1"/>
      <c r="Q21" s="4"/>
      <c r="R21" s="11"/>
      <c r="S21" s="4"/>
      <c r="T21" s="64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80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4"/>
      <c r="U22" s="16"/>
      <c r="V22" s="11" t="s">
        <v>58</v>
      </c>
      <c r="W22" s="11">
        <f>COUNTIF($Q$6:$Q$105,"PC+PM")</f>
        <v>3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80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4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80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4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80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4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80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4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80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4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78"/>
      <c r="J28" s="1"/>
      <c r="K28" s="1"/>
      <c r="L28" s="1"/>
      <c r="M28" s="1"/>
      <c r="N28" s="1"/>
      <c r="O28" s="1"/>
      <c r="P28" s="1"/>
      <c r="Q28" s="4"/>
      <c r="R28" s="11"/>
      <c r="S28" s="4"/>
      <c r="T28" s="64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78"/>
      <c r="J29" s="1"/>
      <c r="K29" s="1"/>
      <c r="L29" s="1"/>
      <c r="M29" s="1"/>
      <c r="N29" s="1"/>
      <c r="O29" s="1"/>
      <c r="P29" s="1"/>
      <c r="Q29" s="4"/>
      <c r="R29" s="11"/>
      <c r="S29" s="4"/>
      <c r="T29" s="64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78"/>
      <c r="J30" s="1"/>
      <c r="K30" s="1"/>
      <c r="L30" s="1"/>
      <c r="M30" s="1"/>
      <c r="N30" s="1"/>
      <c r="O30" s="1"/>
      <c r="P30" s="1"/>
      <c r="Q30" s="4"/>
      <c r="R30" s="11"/>
      <c r="S30" s="4"/>
      <c r="T30" s="64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78"/>
      <c r="J31" s="1"/>
      <c r="K31" s="1"/>
      <c r="L31" s="1"/>
      <c r="M31" s="1"/>
      <c r="N31" s="1"/>
      <c r="O31" s="1"/>
      <c r="P31" s="1"/>
      <c r="Q31" s="4"/>
      <c r="R31" s="11"/>
      <c r="S31" s="4"/>
      <c r="T31" s="64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78"/>
      <c r="J32" s="1"/>
      <c r="K32" s="1"/>
      <c r="L32" s="1"/>
      <c r="M32" s="1"/>
      <c r="N32" s="1"/>
      <c r="O32" s="1"/>
      <c r="P32" s="1"/>
      <c r="Q32" s="4"/>
      <c r="R32" s="11"/>
      <c r="S32" s="4"/>
      <c r="T32" s="64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78"/>
      <c r="J33" s="1"/>
      <c r="K33" s="1"/>
      <c r="L33" s="1"/>
      <c r="M33" s="1"/>
      <c r="N33" s="1"/>
      <c r="O33" s="1"/>
      <c r="P33" s="1"/>
      <c r="Q33" s="4"/>
      <c r="R33" s="11"/>
      <c r="S33" s="4"/>
      <c r="T33" s="64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78"/>
      <c r="J34" s="1"/>
      <c r="K34" s="1"/>
      <c r="L34" s="1"/>
      <c r="M34" s="1"/>
      <c r="N34" s="1"/>
      <c r="O34" s="1"/>
      <c r="P34" s="1"/>
      <c r="Q34" s="4"/>
      <c r="R34" s="11"/>
      <c r="S34" s="4"/>
      <c r="T34" s="64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78"/>
      <c r="J35" s="1"/>
      <c r="K35" s="1"/>
      <c r="L35" s="1"/>
      <c r="M35" s="1"/>
      <c r="N35" s="1"/>
      <c r="O35" s="1"/>
      <c r="P35" s="1"/>
      <c r="Q35" s="4"/>
      <c r="R35" s="11"/>
      <c r="S35" s="4"/>
      <c r="T35" s="64"/>
      <c r="U35" s="16"/>
      <c r="V35" s="4" t="s">
        <v>38</v>
      </c>
      <c r="W35" s="11">
        <f>COUNTIF($R$6:$R$51,"*NCFW*")</f>
        <v>3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78"/>
      <c r="J36" s="1"/>
      <c r="K36" s="1"/>
      <c r="L36" s="1"/>
      <c r="M36" s="1"/>
      <c r="N36" s="1"/>
      <c r="O36" s="1"/>
      <c r="P36" s="1"/>
      <c r="Q36" s="4"/>
      <c r="R36" s="11"/>
      <c r="S36" s="4"/>
      <c r="T36" s="64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78"/>
      <c r="J37" s="1"/>
      <c r="K37" s="1"/>
      <c r="L37" s="1"/>
      <c r="M37" s="1"/>
      <c r="N37" s="1"/>
      <c r="O37" s="1"/>
      <c r="P37" s="1"/>
      <c r="Q37" s="4"/>
      <c r="R37" s="11"/>
      <c r="S37" s="4"/>
      <c r="T37" s="64"/>
      <c r="U37" s="16"/>
      <c r="V37" s="20" t="s">
        <v>33</v>
      </c>
      <c r="W37" s="11">
        <f>SUM(W26:W36)</f>
        <v>3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78"/>
      <c r="J38" s="1"/>
      <c r="K38" s="1"/>
      <c r="L38" s="1"/>
      <c r="M38" s="1"/>
      <c r="N38" s="1"/>
      <c r="O38" s="1"/>
      <c r="P38" s="1"/>
      <c r="Q38" s="4"/>
      <c r="R38" s="11"/>
      <c r="S38" s="4"/>
      <c r="T38" s="64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78"/>
      <c r="J39" s="1"/>
      <c r="K39" s="1"/>
      <c r="L39" s="1"/>
      <c r="M39" s="1"/>
      <c r="N39" s="1"/>
      <c r="O39" s="1"/>
      <c r="P39" s="1"/>
      <c r="Q39" s="4"/>
      <c r="R39" s="11"/>
      <c r="S39" s="4"/>
      <c r="T39" s="64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78"/>
      <c r="J40" s="1"/>
      <c r="K40" s="1"/>
      <c r="L40" s="1"/>
      <c r="M40" s="1"/>
      <c r="N40" s="1"/>
      <c r="O40" s="1"/>
      <c r="P40" s="1"/>
      <c r="Q40" s="4"/>
      <c r="R40" s="11"/>
      <c r="S40" s="4"/>
      <c r="T40" s="64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78"/>
      <c r="J41" s="1"/>
      <c r="K41" s="1"/>
      <c r="L41" s="1"/>
      <c r="M41" s="1"/>
      <c r="N41" s="1"/>
      <c r="O41" s="1"/>
      <c r="P41" s="1"/>
      <c r="Q41" s="4"/>
      <c r="R41" s="11"/>
      <c r="S41" s="4"/>
      <c r="T41" s="64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78"/>
      <c r="J42" s="1"/>
      <c r="K42" s="1"/>
      <c r="L42" s="1"/>
      <c r="M42" s="1"/>
      <c r="N42" s="1"/>
      <c r="O42" s="1"/>
      <c r="P42" s="1"/>
      <c r="Q42" s="4"/>
      <c r="R42" s="11"/>
      <c r="S42" s="4"/>
      <c r="T42" s="64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78"/>
      <c r="J43" s="1"/>
      <c r="K43" s="1"/>
      <c r="L43" s="1"/>
      <c r="M43" s="1"/>
      <c r="N43" s="1"/>
      <c r="O43" s="1"/>
      <c r="P43" s="1"/>
      <c r="Q43" s="4"/>
      <c r="R43" s="11"/>
      <c r="S43" s="4"/>
      <c r="T43" s="64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78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78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78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78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78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5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78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5"/>
      <c r="E50" s="34"/>
      <c r="F50" s="65"/>
      <c r="G50" s="65"/>
      <c r="H50" s="35"/>
      <c r="I50" s="81"/>
      <c r="J50" s="35"/>
      <c r="K50" s="35"/>
      <c r="L50" s="35"/>
      <c r="M50" s="35"/>
      <c r="N50" s="35"/>
      <c r="O50" s="35"/>
      <c r="P50" s="35"/>
      <c r="Q50" s="32"/>
      <c r="R50" s="65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78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82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82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83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82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82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108" t="s">
        <v>63</v>
      </c>
      <c r="W56" s="108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82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109"/>
      <c r="W57" s="109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82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110"/>
      <c r="W58" s="110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82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82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82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82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82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82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82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82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82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82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82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82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82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82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82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82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82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82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82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82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82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82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82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82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82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82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82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82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82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82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82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82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82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82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82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82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82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82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82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82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82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82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82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82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82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82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82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sqref="A1:W1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97" t="s">
        <v>73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</row>
    <row r="2" spans="1:23" ht="24.95" customHeight="1" x14ac:dyDescent="0.25">
      <c r="A2" s="98" t="s">
        <v>65</v>
      </c>
      <c r="B2" s="99"/>
      <c r="C2" s="99"/>
      <c r="D2" s="99"/>
      <c r="E2" s="100" t="s">
        <v>72</v>
      </c>
      <c r="F2" s="100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01" t="s">
        <v>0</v>
      </c>
      <c r="B4" s="102" t="s">
        <v>9</v>
      </c>
      <c r="C4" s="102"/>
      <c r="D4" s="102"/>
      <c r="E4" s="102"/>
      <c r="F4" s="102"/>
      <c r="G4" s="102"/>
      <c r="H4" s="102"/>
      <c r="I4" s="102"/>
      <c r="J4" s="102" t="s">
        <v>6</v>
      </c>
      <c r="K4" s="102" t="s">
        <v>11</v>
      </c>
      <c r="L4" s="102"/>
      <c r="M4" s="103" t="s">
        <v>42</v>
      </c>
      <c r="N4" s="103" t="s">
        <v>10</v>
      </c>
      <c r="O4" s="102" t="s">
        <v>8</v>
      </c>
      <c r="P4" s="111" t="s">
        <v>14</v>
      </c>
      <c r="Q4" s="102" t="s">
        <v>39</v>
      </c>
      <c r="R4" s="102" t="s">
        <v>61</v>
      </c>
      <c r="S4" s="112" t="s">
        <v>64</v>
      </c>
      <c r="T4" s="28"/>
      <c r="U4" s="28"/>
      <c r="V4" s="102" t="s">
        <v>39</v>
      </c>
      <c r="W4" s="102" t="s">
        <v>61</v>
      </c>
    </row>
    <row r="5" spans="1:23" ht="50.1" customHeight="1" x14ac:dyDescent="0.25">
      <c r="A5" s="101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7</v>
      </c>
      <c r="I5" s="5" t="s">
        <v>15</v>
      </c>
      <c r="J5" s="102"/>
      <c r="K5" s="5" t="s">
        <v>12</v>
      </c>
      <c r="L5" s="5" t="s">
        <v>13</v>
      </c>
      <c r="M5" s="104"/>
      <c r="N5" s="104"/>
      <c r="O5" s="102"/>
      <c r="P5" s="111"/>
      <c r="Q5" s="102"/>
      <c r="R5" s="102"/>
      <c r="S5" s="113"/>
      <c r="T5" s="28"/>
      <c r="U5" s="28"/>
      <c r="V5" s="102"/>
      <c r="W5" s="102"/>
    </row>
    <row r="6" spans="1:23" s="14" customFormat="1" ht="18" customHeight="1" x14ac:dyDescent="0.25">
      <c r="A6" s="4">
        <v>1</v>
      </c>
      <c r="B6" s="50"/>
      <c r="C6" s="50"/>
      <c r="D6" s="51"/>
      <c r="E6" s="52"/>
      <c r="F6" s="51"/>
      <c r="G6" s="51"/>
      <c r="H6" s="59"/>
      <c r="I6" s="53"/>
      <c r="J6" s="53"/>
      <c r="K6" s="56"/>
      <c r="L6" s="53"/>
      <c r="M6" s="53"/>
      <c r="N6" s="55"/>
      <c r="O6" s="53"/>
      <c r="P6" s="53"/>
      <c r="Q6" s="3"/>
      <c r="R6" s="51"/>
      <c r="S6" s="4"/>
      <c r="T6" s="28"/>
      <c r="U6" s="30"/>
      <c r="V6" s="105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30"/>
      <c r="V7" s="106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30"/>
      <c r="V8" s="106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9"/>
      <c r="I9" s="53"/>
      <c r="J9" s="53"/>
      <c r="K9" s="56"/>
      <c r="L9" s="53"/>
      <c r="M9" s="53"/>
      <c r="N9" s="55"/>
      <c r="O9" s="53"/>
      <c r="P9" s="53"/>
      <c r="Q9" s="3"/>
      <c r="R9" s="51"/>
      <c r="S9" s="4"/>
      <c r="T9" s="30"/>
      <c r="U9" s="30"/>
      <c r="V9" s="106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30"/>
      <c r="U10" s="30"/>
      <c r="V10" s="106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53"/>
      <c r="M11" s="53"/>
      <c r="N11" s="55"/>
      <c r="O11" s="53"/>
      <c r="P11" s="53"/>
      <c r="Q11" s="3"/>
      <c r="R11" s="51"/>
      <c r="S11" s="4"/>
      <c r="T11" s="30"/>
      <c r="U11" s="30"/>
      <c r="V11" s="106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2"/>
      <c r="F12" s="51"/>
      <c r="G12" s="51"/>
      <c r="H12" s="59"/>
      <c r="I12" s="53"/>
      <c r="J12" s="53"/>
      <c r="K12" s="56"/>
      <c r="L12" s="53"/>
      <c r="M12" s="53"/>
      <c r="N12" s="55"/>
      <c r="O12" s="53"/>
      <c r="P12" s="53"/>
      <c r="Q12" s="3"/>
      <c r="R12" s="51"/>
      <c r="S12" s="4"/>
      <c r="T12" s="30"/>
      <c r="U12" s="30"/>
      <c r="V12" s="105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9"/>
      <c r="I13" s="76"/>
      <c r="J13" s="53"/>
      <c r="K13" s="56"/>
      <c r="L13" s="53"/>
      <c r="M13" s="53"/>
      <c r="N13" s="55"/>
      <c r="O13" s="53"/>
      <c r="P13" s="53"/>
      <c r="Q13" s="3"/>
      <c r="R13" s="51"/>
      <c r="S13" s="4"/>
      <c r="T13" s="30"/>
      <c r="U13" s="30"/>
      <c r="V13" s="106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76"/>
      <c r="J14" s="53"/>
      <c r="K14" s="1"/>
      <c r="L14" s="53"/>
      <c r="M14" s="53"/>
      <c r="N14" s="3"/>
      <c r="O14" s="53"/>
      <c r="P14" s="53"/>
      <c r="Q14" s="3"/>
      <c r="R14" s="56"/>
      <c r="S14" s="4"/>
      <c r="T14" s="30"/>
      <c r="U14" s="30"/>
      <c r="V14" s="106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76"/>
      <c r="J15" s="53"/>
      <c r="K15" s="56"/>
      <c r="L15" s="53"/>
      <c r="M15" s="53"/>
      <c r="N15" s="55"/>
      <c r="O15" s="53"/>
      <c r="P15" s="53"/>
      <c r="Q15" s="3"/>
      <c r="R15" s="51"/>
      <c r="S15" s="4"/>
      <c r="T15" s="30"/>
      <c r="U15" s="16"/>
      <c r="V15" s="106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51"/>
      <c r="I16" s="76"/>
      <c r="J16" s="53"/>
      <c r="K16" s="1"/>
      <c r="L16" s="53"/>
      <c r="M16" s="53"/>
      <c r="N16" s="3"/>
      <c r="O16" s="53"/>
      <c r="P16" s="53"/>
      <c r="Q16" s="3"/>
      <c r="R16" s="56"/>
      <c r="S16" s="4"/>
      <c r="T16" s="30"/>
      <c r="U16" s="16"/>
      <c r="V16" s="107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76"/>
      <c r="J17" s="53"/>
      <c r="K17" s="56"/>
      <c r="L17" s="53"/>
      <c r="M17" s="53"/>
      <c r="N17" s="55"/>
      <c r="O17" s="53"/>
      <c r="P17" s="53"/>
      <c r="Q17" s="3"/>
      <c r="R17" s="56"/>
      <c r="S17" s="4"/>
      <c r="T17" s="30"/>
      <c r="U17" s="16"/>
      <c r="V17" s="3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76"/>
      <c r="J18" s="53"/>
      <c r="K18" s="56"/>
      <c r="L18" s="53"/>
      <c r="M18" s="53"/>
      <c r="N18" s="55"/>
      <c r="O18" s="53"/>
      <c r="P18" s="53"/>
      <c r="Q18" s="3"/>
      <c r="R18" s="56"/>
      <c r="S18" s="4"/>
      <c r="T18" s="30"/>
      <c r="U18" s="16"/>
      <c r="V18" s="16"/>
      <c r="W18" s="18"/>
    </row>
    <row r="19" spans="1:23" ht="18" customHeight="1" x14ac:dyDescent="0.25">
      <c r="A19" s="4">
        <v>14</v>
      </c>
      <c r="B19" s="50"/>
      <c r="C19" s="50"/>
      <c r="D19" s="51"/>
      <c r="E19" s="68"/>
      <c r="F19" s="51"/>
      <c r="G19" s="51"/>
      <c r="H19" s="51"/>
      <c r="I19" s="76"/>
      <c r="J19" s="53"/>
      <c r="K19" s="1"/>
      <c r="L19" s="53"/>
      <c r="M19" s="53"/>
      <c r="N19" s="3"/>
      <c r="O19" s="53"/>
      <c r="P19" s="53"/>
      <c r="Q19" s="3"/>
      <c r="R19" s="56"/>
      <c r="S19" s="4"/>
      <c r="T19" s="30"/>
      <c r="U19" s="16"/>
      <c r="V19" s="5" t="s">
        <v>39</v>
      </c>
      <c r="W19" s="19" t="s">
        <v>16</v>
      </c>
    </row>
    <row r="20" spans="1:23" ht="18" customHeight="1" x14ac:dyDescent="0.25">
      <c r="A20" s="4">
        <v>15</v>
      </c>
      <c r="B20" s="50"/>
      <c r="C20" s="50"/>
      <c r="D20" s="51"/>
      <c r="E20" s="52"/>
      <c r="F20" s="51"/>
      <c r="G20" s="51"/>
      <c r="H20" s="51"/>
      <c r="I20" s="76"/>
      <c r="J20" s="53"/>
      <c r="K20" s="54"/>
      <c r="L20" s="1"/>
      <c r="M20" s="1"/>
      <c r="N20" s="1"/>
      <c r="O20" s="53"/>
      <c r="P20" s="1"/>
      <c r="Q20" s="3"/>
      <c r="R20" s="11"/>
      <c r="S20" s="4"/>
      <c r="T20" s="30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50"/>
      <c r="C21" s="50"/>
      <c r="D21" s="51"/>
      <c r="E21" s="52"/>
      <c r="F21" s="51"/>
      <c r="G21" s="51"/>
      <c r="H21" s="51"/>
      <c r="I21" s="77"/>
      <c r="J21" s="1"/>
      <c r="K21" s="53"/>
      <c r="L21" s="1"/>
      <c r="M21" s="1"/>
      <c r="N21" s="1"/>
      <c r="O21" s="53"/>
      <c r="P21" s="1"/>
      <c r="Q21" s="3"/>
      <c r="R21" s="11"/>
      <c r="S21" s="4"/>
      <c r="T21" s="30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50"/>
      <c r="C22" s="50"/>
      <c r="D22" s="51"/>
      <c r="E22" s="52"/>
      <c r="F22" s="51"/>
      <c r="G22" s="51"/>
      <c r="H22" s="51"/>
      <c r="I22" s="77"/>
      <c r="J22" s="1"/>
      <c r="K22" s="1"/>
      <c r="L22" s="1"/>
      <c r="M22" s="1"/>
      <c r="N22" s="13"/>
      <c r="O22" s="53"/>
      <c r="P22" s="1"/>
      <c r="Q22" s="3"/>
      <c r="R22" s="11"/>
      <c r="S22" s="4"/>
      <c r="T22" s="3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50"/>
      <c r="C23" s="50"/>
      <c r="D23" s="51"/>
      <c r="E23" s="52"/>
      <c r="F23" s="51"/>
      <c r="G23" s="51"/>
      <c r="H23" s="11"/>
      <c r="I23" s="76"/>
      <c r="J23" s="1"/>
      <c r="K23" s="1"/>
      <c r="L23" s="1"/>
      <c r="M23" s="53"/>
      <c r="N23" s="1"/>
      <c r="O23" s="53"/>
      <c r="P23" s="1"/>
      <c r="Q23" s="3"/>
      <c r="R23" s="11"/>
      <c r="S23" s="4"/>
      <c r="T23" s="30"/>
      <c r="U23" s="16"/>
      <c r="V23" s="16"/>
      <c r="W23" s="18"/>
    </row>
    <row r="24" spans="1:23" ht="18" customHeight="1" x14ac:dyDescent="0.25">
      <c r="A24" s="4">
        <v>19</v>
      </c>
      <c r="B24" s="50"/>
      <c r="C24" s="50"/>
      <c r="D24" s="51"/>
      <c r="E24" s="52"/>
      <c r="F24" s="51"/>
      <c r="G24" s="51"/>
      <c r="H24" s="51"/>
      <c r="I24" s="76"/>
      <c r="J24" s="1"/>
      <c r="K24" s="1"/>
      <c r="L24" s="1"/>
      <c r="M24" s="53"/>
      <c r="N24" s="1"/>
      <c r="O24" s="53"/>
      <c r="P24" s="1"/>
      <c r="Q24" s="3"/>
      <c r="R24" s="11"/>
      <c r="S24" s="4"/>
      <c r="T24" s="30"/>
      <c r="U24" s="16"/>
      <c r="V24" s="16"/>
      <c r="W24" s="18"/>
    </row>
    <row r="25" spans="1:23" ht="18" customHeight="1" x14ac:dyDescent="0.25">
      <c r="A25" s="4">
        <v>20</v>
      </c>
      <c r="B25" s="63"/>
      <c r="C25" s="50"/>
      <c r="D25" s="51"/>
      <c r="E25" s="52"/>
      <c r="F25" s="51"/>
      <c r="G25" s="51"/>
      <c r="H25" s="59"/>
      <c r="I25" s="53"/>
      <c r="J25" s="53"/>
      <c r="K25" s="53"/>
      <c r="L25" s="53"/>
      <c r="M25" s="53"/>
      <c r="N25" s="55"/>
      <c r="O25" s="53"/>
      <c r="P25" s="53"/>
      <c r="Q25" s="3"/>
      <c r="R25" s="51"/>
      <c r="S25" s="4"/>
      <c r="T25" s="30"/>
      <c r="U25" s="16"/>
      <c r="V25" s="5" t="s">
        <v>54</v>
      </c>
      <c r="W25" s="19" t="s">
        <v>16</v>
      </c>
    </row>
    <row r="26" spans="1:23" ht="18" customHeight="1" x14ac:dyDescent="0.25">
      <c r="A26" s="4">
        <v>21</v>
      </c>
      <c r="B26" s="63"/>
      <c r="C26" s="50"/>
      <c r="D26" s="51"/>
      <c r="E26" s="52"/>
      <c r="F26" s="51"/>
      <c r="G26" s="51"/>
      <c r="H26" s="59"/>
      <c r="I26" s="62"/>
      <c r="J26" s="53"/>
      <c r="K26" s="1"/>
      <c r="L26" s="53"/>
      <c r="M26" s="53"/>
      <c r="N26" s="55"/>
      <c r="O26" s="53"/>
      <c r="P26" s="53"/>
      <c r="Q26" s="3"/>
      <c r="R26" s="51"/>
      <c r="S26" s="4"/>
      <c r="T26" s="3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50"/>
      <c r="C27" s="50"/>
      <c r="D27" s="51"/>
      <c r="E27" s="52"/>
      <c r="F27" s="71"/>
      <c r="G27" s="51"/>
      <c r="H27" s="51"/>
      <c r="I27" s="53"/>
      <c r="J27" s="53"/>
      <c r="K27" s="56"/>
      <c r="L27" s="53"/>
      <c r="M27" s="53"/>
      <c r="N27" s="55"/>
      <c r="O27" s="53"/>
      <c r="P27" s="53"/>
      <c r="Q27" s="3"/>
      <c r="R27" s="51"/>
      <c r="S27" s="4"/>
      <c r="T27" s="3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50"/>
      <c r="C28" s="50"/>
      <c r="D28" s="51"/>
      <c r="E28" s="52"/>
      <c r="F28" s="51"/>
      <c r="G28" s="51"/>
      <c r="H28" s="51"/>
      <c r="I28" s="76"/>
      <c r="J28" s="1"/>
      <c r="K28" s="1"/>
      <c r="L28" s="1"/>
      <c r="M28" s="53"/>
      <c r="N28" s="1"/>
      <c r="O28" s="53"/>
      <c r="P28" s="1"/>
      <c r="Q28" s="3"/>
      <c r="R28" s="11"/>
      <c r="S28" s="4"/>
      <c r="T28" s="3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0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0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0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" t="s">
        <v>3</v>
      </c>
      <c r="W44" s="5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31"/>
      <c r="E50" s="34"/>
      <c r="F50" s="31"/>
      <c r="G50" s="31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31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108" t="s">
        <v>63</v>
      </c>
      <c r="W56" s="108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109"/>
      <c r="W57" s="109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110"/>
      <c r="W58" s="110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TG102SE</vt:lpstr>
      <vt:lpstr>TG102LE</vt:lpstr>
      <vt:lpstr>TG102V</vt:lpstr>
      <vt:lpstr>TongHopThang</vt:lpstr>
      <vt:lpstr>TG102LE!Criteria</vt:lpstr>
      <vt:lpstr>TG102SE!Criteria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BHSX09</cp:lastModifiedBy>
  <dcterms:created xsi:type="dcterms:W3CDTF">2014-07-04T02:52:10Z</dcterms:created>
  <dcterms:modified xsi:type="dcterms:W3CDTF">2020-11-30T01:43:20Z</dcterms:modified>
</cp:coreProperties>
</file>