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8"/>
  </bookViews>
  <sheets>
    <sheet name="TG102LE" sheetId="36" r:id="rId1"/>
    <sheet name="TG007S" sheetId="35" r:id="rId2"/>
    <sheet name="Camhl-02" sheetId="34" r:id="rId3"/>
    <sheet name="ACT-01" sheetId="33" r:id="rId4"/>
    <sheet name="TG102V" sheetId="32" r:id="rId5"/>
    <sheet name="TG007" sheetId="31" r:id="rId6"/>
    <sheet name="TG102SE" sheetId="30" r:id="rId7"/>
    <sheet name="TG102" sheetId="27" r:id="rId8"/>
    <sheet name="TG007x" sheetId="29" r:id="rId9"/>
    <sheet name="TongHopThang" sheetId="22" r:id="rId10"/>
  </sheets>
  <definedNames>
    <definedName name="_xlnm._FilterDatabase" localSheetId="3" hidden="1">'ACT-01'!$S$1:$S$105</definedName>
    <definedName name="_xlnm._FilterDatabase" localSheetId="2" hidden="1">'Camhl-02'!$S$1:$S$105</definedName>
    <definedName name="_xlnm._FilterDatabase" localSheetId="5" hidden="1">'TG007'!$S$1:$S$105</definedName>
    <definedName name="_xlnm._FilterDatabase" localSheetId="1" hidden="1">TG007S!$S$1:$S$105</definedName>
    <definedName name="_xlnm._FilterDatabase" localSheetId="8" hidden="1">TG007x!$S$1:$S$105</definedName>
    <definedName name="_xlnm._FilterDatabase" localSheetId="7" hidden="1">'TG102'!$S$1:$S$105</definedName>
    <definedName name="_xlnm._FilterDatabase" localSheetId="0" hidden="1">TG102LE!$S$1:$S$105</definedName>
    <definedName name="_xlnm._FilterDatabase" localSheetId="6" hidden="1">TG102SE!$S$1:$S$105</definedName>
    <definedName name="_xlnm._FilterDatabase" localSheetId="4" hidden="1">TG102V!$S$1:$S$105</definedName>
    <definedName name="_xlnm._FilterDatabase" localSheetId="9" hidden="1">TongHopThang!$S$1:$S$105</definedName>
    <definedName name="_xlnm.Criteria" localSheetId="3">'ACT-01'!$S$4:$S$51</definedName>
    <definedName name="_xlnm.Criteria" localSheetId="2">'Camhl-02'!$S$4:$S$51</definedName>
    <definedName name="_xlnm.Criteria" localSheetId="5">'TG007'!$S$4:$S$51</definedName>
    <definedName name="_xlnm.Criteria" localSheetId="1">TG007S!$S$4:$S$51</definedName>
    <definedName name="_xlnm.Criteria" localSheetId="8">TG007x!$S$4:$S$51</definedName>
    <definedName name="_xlnm.Criteria" localSheetId="7">'TG102'!$S$4:$S$51</definedName>
    <definedName name="_xlnm.Criteria" localSheetId="0">TG102LE!$S$4:$S$51</definedName>
    <definedName name="_xlnm.Criteria" localSheetId="6">TG102SE!$S$4:$S$51</definedName>
    <definedName name="_xlnm.Criteria" localSheetId="4">TG102V!$S$4:$S$51</definedName>
    <definedName name="_xlnm.Criteria" localSheetId="9">TongHopThang!$S$4:$S$51</definedName>
  </definedNames>
  <calcPr calcId="152511"/>
</workbook>
</file>

<file path=xl/calcChain.xml><?xml version="1.0" encoding="utf-8"?>
<calcChain xmlns="http://schemas.openxmlformats.org/spreadsheetml/2006/main">
  <c r="V67" i="36" l="1"/>
  <c r="W62" i="36"/>
  <c r="W61" i="36"/>
  <c r="W55" i="36"/>
  <c r="W54" i="36"/>
  <c r="W53" i="36"/>
  <c r="W52" i="36"/>
  <c r="W51" i="36"/>
  <c r="W50" i="36"/>
  <c r="W49" i="36"/>
  <c r="W48" i="36"/>
  <c r="W47" i="36"/>
  <c r="W46" i="36"/>
  <c r="W45" i="36"/>
  <c r="W41" i="36"/>
  <c r="W40" i="36"/>
  <c r="W36" i="36"/>
  <c r="W35" i="36"/>
  <c r="W34" i="36"/>
  <c r="W33" i="36"/>
  <c r="W32" i="36"/>
  <c r="W31" i="36"/>
  <c r="W30" i="36"/>
  <c r="W29" i="36"/>
  <c r="W28" i="36"/>
  <c r="W27" i="36"/>
  <c r="W26" i="36"/>
  <c r="W22" i="36"/>
  <c r="W21" i="36"/>
  <c r="W20" i="36"/>
  <c r="V67" i="35"/>
  <c r="W62" i="35"/>
  <c r="W61" i="35"/>
  <c r="W55" i="35"/>
  <c r="W54" i="35"/>
  <c r="W53" i="35"/>
  <c r="W52" i="35"/>
  <c r="W51" i="35"/>
  <c r="W50" i="35"/>
  <c r="W49" i="35"/>
  <c r="W48" i="35"/>
  <c r="W47" i="35"/>
  <c r="W46" i="35"/>
  <c r="W45" i="35"/>
  <c r="W41" i="35"/>
  <c r="W40" i="35"/>
  <c r="W36" i="35"/>
  <c r="W35" i="35"/>
  <c r="W34" i="35"/>
  <c r="W33" i="35"/>
  <c r="W32" i="35"/>
  <c r="W31" i="35"/>
  <c r="W30" i="35"/>
  <c r="W29" i="35"/>
  <c r="W28" i="35"/>
  <c r="W27" i="35"/>
  <c r="W26" i="35"/>
  <c r="W37" i="35" s="1"/>
  <c r="W22" i="35"/>
  <c r="W21" i="35"/>
  <c r="W20" i="35"/>
  <c r="V67" i="34"/>
  <c r="W62" i="34"/>
  <c r="W61" i="34"/>
  <c r="W55" i="34"/>
  <c r="W54" i="34"/>
  <c r="W53" i="34"/>
  <c r="W52" i="34"/>
  <c r="W51" i="34"/>
  <c r="W50" i="34"/>
  <c r="W49" i="34"/>
  <c r="W48" i="34"/>
  <c r="W47" i="34"/>
  <c r="W46" i="34"/>
  <c r="W45" i="34"/>
  <c r="W41" i="34"/>
  <c r="W40" i="34"/>
  <c r="W36" i="34"/>
  <c r="W35" i="34"/>
  <c r="W34" i="34"/>
  <c r="W33" i="34"/>
  <c r="W32" i="34"/>
  <c r="W31" i="34"/>
  <c r="W30" i="34"/>
  <c r="W29" i="34"/>
  <c r="W28" i="34"/>
  <c r="W27" i="34"/>
  <c r="W26" i="34"/>
  <c r="W37" i="34" s="1"/>
  <c r="W22" i="34"/>
  <c r="W21" i="34"/>
  <c r="W20" i="34"/>
  <c r="V67" i="33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37" i="33" s="1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W37" i="36" l="1"/>
  <c r="W56" i="35"/>
  <c r="W56" i="36"/>
  <c r="W56" i="32"/>
  <c r="W56" i="34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<sst xmlns="http://schemas.openxmlformats.org/spreadsheetml/2006/main" count="1171" uniqueCount="165">
  <si>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</si>
  <si>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</si>
  <si>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</si>
  <si>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</si>
  <si>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</si>
  <si>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</si>
  <si>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</si>
  <si>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</si>
  <si>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</si>
  <si>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</si>
  <si>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</si>
  <si>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</si>
  <si>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</si>
  <si>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</si>
  <si>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</si>
  <si>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</si>
  <si>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</si>
  <si>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</si>
  <si>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</si>
  <si>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</si>
  <si>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</si>
  <si>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</si>
  <si>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</si>
  <si>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</si>
  <si>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</si>
  <si>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</si>
  <si>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</si>
  <si>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</si>
  <si>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</si>
  <si>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</si>
  <si>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</si>
  <si>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</si>
  <si>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</si>
  <si>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</si>
  <si>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</si>
  <si>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</si>
  <si>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</si>
  <si>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</si>
  <si>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</si>
  <si>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</si>
  <si>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</si>
  <si>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</si>
  <si>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</si>
  <si>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</si>
  <si>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</si>
  <si>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</si>
  <si>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</si>
  <si>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</si>
  <si>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</si>
  <si>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</si>
  <si>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</si>
  <si>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</si>
  <si>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</si>
  <si>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</si>
  <si>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</si>
  <si>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</si>
  <si>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</si>
  <si>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</si>
  <si>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</si>
  <si>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</si>
  <si>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</si>
  <si>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</si>
  <si>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</si>
  <si>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</si>
  <si>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</si>
  <si>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</si>
  <si>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</si>
  <si>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</si>
  <si>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Còn BH</t>
  </si>
  <si>
    <t>LE.1.00.---06.191010</t>
  </si>
  <si>
    <t>Techglobal</t>
  </si>
  <si>
    <t>XỬ LÝ THIẾT BỊ BẢO HÀNH THÁNG 12 NĂM 2020</t>
  </si>
  <si>
    <t>Thẻ</t>
  </si>
  <si>
    <t>013227001286198</t>
  </si>
  <si>
    <t>03/12/2020</t>
  </si>
  <si>
    <t>Thiết bị rụng anten GSM</t>
  </si>
  <si>
    <t>123.031.030.101,09207</t>
  </si>
  <si>
    <t>123.031.030.077,01202</t>
  </si>
  <si>
    <t>125.212.203.114,16060</t>
  </si>
  <si>
    <t>LE.2.00.---27.200525</t>
  </si>
  <si>
    <t>203.162.121.024,09207</t>
  </si>
  <si>
    <t>Thiết bị lõi GPS</t>
  </si>
  <si>
    <t>Thiết bị chạy baurdrate 115200</t>
  </si>
  <si>
    <t>Set lại baudrate gps, nâng cấp FW cho thiết bị</t>
  </si>
  <si>
    <t>Hàn lại anten GSM, nâng cấp FW cho thiết bị</t>
  </si>
  <si>
    <t>SE.3.00.---02.180115</t>
  </si>
  <si>
    <t>203.162.121.026,01002</t>
  </si>
  <si>
    <t>103.053.169.214,16868</t>
  </si>
  <si>
    <t>Thiết bị khởi động lại</t>
  </si>
  <si>
    <t>Nâng cấp FW cho thiết bị</t>
  </si>
  <si>
    <t>Thiết bị có dầu hiệu độ ẩm cao</t>
  </si>
  <si>
    <t>Thiết bị oxi hóa mạch</t>
  </si>
  <si>
    <t>Đổi mới</t>
  </si>
  <si>
    <t>Thiết bị lỗi nguồn, chập toàn bộ mạch</t>
  </si>
  <si>
    <t>Thiết bị lỗi module GSM</t>
  </si>
  <si>
    <t>Thiết bị hỏng diode chống quá áp</t>
  </si>
  <si>
    <t>000004028280730/865904028280730</t>
  </si>
  <si>
    <t>210.245.094.060,07102</t>
  </si>
  <si>
    <t>X.3.0.0.00042.250815</t>
  </si>
  <si>
    <t>X.4.0.0.00002.180125</t>
  </si>
  <si>
    <t>221.132.035.067,10304</t>
  </si>
  <si>
    <t>Thiết bị hỏng led, không khởi động được</t>
  </si>
  <si>
    <t>000001026901582/864161026901582</t>
  </si>
  <si>
    <t>BT</t>
  </si>
  <si>
    <t>Thể</t>
  </si>
  <si>
    <t>Xử lý phần cứng, nâng cấp FW cho thiết bị</t>
  </si>
  <si>
    <t>PC+PM</t>
  </si>
  <si>
    <t>NG,NCFW</t>
  </si>
  <si>
    <t>Không sửa được</t>
  </si>
  <si>
    <t>KS</t>
  </si>
  <si>
    <t>ĐM</t>
  </si>
  <si>
    <t xml:space="preserve"> </t>
  </si>
  <si>
    <t>X.4.0.0.00001.221117</t>
  </si>
  <si>
    <t>203.162.121.025,09009</t>
  </si>
  <si>
    <t>Lỗi cập nhật thời gian</t>
  </si>
  <si>
    <t>Thiết bị lỗi IC giao tiếp</t>
  </si>
  <si>
    <t>000001029412645</t>
  </si>
  <si>
    <t>TG.007.---16.051017</t>
  </si>
  <si>
    <t>203.162.121.025,09007</t>
  </si>
  <si>
    <t>Thiết bị không khởi động được,Lỗi GPS</t>
  </si>
  <si>
    <t>SE.4.00.---06.200630</t>
  </si>
  <si>
    <t>10/12/2020</t>
  </si>
  <si>
    <t>Không sửa</t>
  </si>
  <si>
    <t>giữ lại</t>
  </si>
  <si>
    <t>Khách báo không sửa chữa thiết bị</t>
  </si>
  <si>
    <t>IMEI TB mới : 860157040230804</t>
  </si>
  <si>
    <t>ACT-01</t>
  </si>
  <si>
    <t>Không rõ</t>
  </si>
  <si>
    <t>Camera HL-02</t>
  </si>
  <si>
    <t>sim</t>
  </si>
  <si>
    <t>013226003577133</t>
  </si>
  <si>
    <t>LE.1.00.---04.181025</t>
  </si>
  <si>
    <t>123.031.030.077,09207</t>
  </si>
  <si>
    <t>LE.1.00.---01.180710</t>
  </si>
  <si>
    <t>Thay diode chống quá áp, nâng cấp FW cho thiết bị</t>
  </si>
  <si>
    <t>vnetgps.com,169,09008</t>
  </si>
  <si>
    <t>Thiết bị chập nguồn, hỏng module GSM</t>
  </si>
  <si>
    <t>203.162.121.044,09207</t>
  </si>
  <si>
    <t>LE.2.00.---25.200222</t>
  </si>
  <si>
    <t>203.162.121.026,09207</t>
  </si>
  <si>
    <t>Thiết bị hỏng diode chống quá áp, module GSM</t>
  </si>
  <si>
    <t>Thiết bị mất cấu hình</t>
  </si>
  <si>
    <t>000004020117906/865904020117906</t>
  </si>
  <si>
    <t>118.069.182.133,08000</t>
  </si>
  <si>
    <t>LE.1.00.---01.180925</t>
  </si>
  <si>
    <t>203.162.121.025,01102</t>
  </si>
  <si>
    <t>203.162.121.024,01202</t>
  </si>
  <si>
    <t>MCH,NCFW</t>
  </si>
  <si>
    <t>Thiết bị treo</t>
  </si>
  <si>
    <t>Thiết bị lỗi phần cứng</t>
  </si>
  <si>
    <t>Thay transistor, nâng cấp FW cho thiết bị</t>
  </si>
  <si>
    <t>LK,NCFW</t>
  </si>
  <si>
    <t>W.1.00.---01.180320</t>
  </si>
  <si>
    <t>203.162.121.026,01102</t>
  </si>
  <si>
    <t>Version B.2.25B</t>
  </si>
  <si>
    <t>203.162.121.021,09004</t>
  </si>
  <si>
    <t>000001205031338</t>
  </si>
  <si>
    <t>Thiết bị lỗi flash</t>
  </si>
  <si>
    <t>Thiết bị oxi hóa toàn bộ mạch</t>
  </si>
  <si>
    <t>Không khắc phục được</t>
  </si>
  <si>
    <t>Thiết bị khởi động lại liên tục</t>
  </si>
  <si>
    <t>TG.007S.---01.171115</t>
  </si>
  <si>
    <t>123.31.30.77,9007</t>
  </si>
  <si>
    <t>Thiết bị chập nguồn 3,3v, hỏng MCU</t>
  </si>
  <si>
    <t>203.162.121.024,09007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</si>
</sst>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J41" sqref="J4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7"/>
      <c r="K5" s="57" t="s">
        <v>12</v>
      </c>
      <c r="L5" s="57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44</v>
      </c>
      <c r="E6" s="56">
        <v>867857039932608</v>
      </c>
      <c r="F6" s="50"/>
      <c r="G6" s="50" t="s">
        <v>66</v>
      </c>
      <c r="H6" s="58"/>
      <c r="I6" s="75" t="s">
        <v>146</v>
      </c>
      <c r="J6" s="52" t="s">
        <v>149</v>
      </c>
      <c r="K6" s="55"/>
      <c r="L6" s="52"/>
      <c r="M6" s="52" t="s">
        <v>150</v>
      </c>
      <c r="N6" s="54"/>
      <c r="O6" s="52" t="s">
        <v>103</v>
      </c>
      <c r="P6" s="52" t="s">
        <v>104</v>
      </c>
      <c r="Q6" s="2" t="s">
        <v>106</v>
      </c>
      <c r="R6" s="50" t="s">
        <v>151</v>
      </c>
      <c r="S6" s="3"/>
      <c r="T6" s="27"/>
      <c r="U6" s="100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44</v>
      </c>
      <c r="E7" s="56">
        <v>867857039916965</v>
      </c>
      <c r="F7" s="50"/>
      <c r="G7" s="50" t="s">
        <v>66</v>
      </c>
      <c r="H7" s="50"/>
      <c r="I7" s="75" t="s">
        <v>145</v>
      </c>
      <c r="J7" s="52" t="s">
        <v>95</v>
      </c>
      <c r="K7" s="1" t="s">
        <v>144</v>
      </c>
      <c r="L7" s="55" t="s">
        <v>67</v>
      </c>
      <c r="M7" s="52" t="s">
        <v>134</v>
      </c>
      <c r="N7" s="2">
        <v>10000</v>
      </c>
      <c r="O7" s="52" t="s">
        <v>103</v>
      </c>
      <c r="P7" s="52" t="s">
        <v>104</v>
      </c>
      <c r="Q7" s="2" t="s">
        <v>106</v>
      </c>
      <c r="R7" s="55" t="s">
        <v>107</v>
      </c>
      <c r="S7" s="3"/>
      <c r="T7" s="27"/>
      <c r="U7" s="100"/>
      <c r="V7" s="111"/>
      <c r="W7" s="3" t="s">
        <v>35</v>
      </c>
    </row>
    <row r="8" spans="1:23" s="13" customFormat="1" ht="18" customHeight="1" x14ac:dyDescent="0.25">
      <c r="A8" s="3">
        <v>3</v>
      </c>
      <c r="B8" s="86" t="s">
        <v>121</v>
      </c>
      <c r="C8" s="49"/>
      <c r="D8" s="50" t="s">
        <v>44</v>
      </c>
      <c r="E8" s="56">
        <v>867717030417670</v>
      </c>
      <c r="F8" s="50"/>
      <c r="G8" s="50" t="s">
        <v>66</v>
      </c>
      <c r="H8" s="50"/>
      <c r="I8" s="75" t="s">
        <v>146</v>
      </c>
      <c r="J8" s="52" t="s">
        <v>148</v>
      </c>
      <c r="K8" s="55"/>
      <c r="L8" s="55" t="s">
        <v>67</v>
      </c>
      <c r="M8" s="52" t="s">
        <v>89</v>
      </c>
      <c r="N8" s="2"/>
      <c r="O8" s="52" t="s">
        <v>103</v>
      </c>
      <c r="P8" s="52" t="s">
        <v>104</v>
      </c>
      <c r="Q8" s="2" t="s">
        <v>19</v>
      </c>
      <c r="R8" s="55" t="s">
        <v>147</v>
      </c>
      <c r="S8" s="3"/>
      <c r="T8" s="27"/>
      <c r="U8" s="100"/>
      <c r="V8" s="11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5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7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7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7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7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7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11" sqref="D11:G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7"/>
      <c r="K5" s="4" t="s">
        <v>12</v>
      </c>
      <c r="L5" s="4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/>
      <c r="C6" s="49"/>
      <c r="D6" s="50" t="s">
        <v>48</v>
      </c>
      <c r="E6" s="51">
        <v>865209034357088</v>
      </c>
      <c r="F6" s="50"/>
      <c r="G6" s="50" t="s">
        <v>66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 t="s">
        <v>48</v>
      </c>
      <c r="E7" s="51">
        <v>865209034368531</v>
      </c>
      <c r="F7" s="50"/>
      <c r="G7" s="50" t="s">
        <v>66</v>
      </c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11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11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11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11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 t="s">
        <v>44</v>
      </c>
      <c r="E11" s="56">
        <v>867857039932608</v>
      </c>
      <c r="F11" s="50"/>
      <c r="G11" s="50" t="s">
        <v>66</v>
      </c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1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 t="s">
        <v>44</v>
      </c>
      <c r="E12" s="56">
        <v>867857039916965</v>
      </c>
      <c r="F12" s="50"/>
      <c r="G12" s="50" t="s">
        <v>66</v>
      </c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 t="s">
        <v>44</v>
      </c>
      <c r="E13" s="56">
        <v>867717030417670</v>
      </c>
      <c r="F13" s="50"/>
      <c r="G13" s="50" t="s">
        <v>66</v>
      </c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1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1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1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1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5" zoomScale="55" zoomScaleNormal="55" workbookViewId="0">
      <selection activeCell="I27" sqref="I2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7"/>
      <c r="K5" s="57" t="s">
        <v>12</v>
      </c>
      <c r="L5" s="57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48</v>
      </c>
      <c r="E6" s="51">
        <v>865209034377813</v>
      </c>
      <c r="F6" s="50"/>
      <c r="G6" s="50" t="s">
        <v>66</v>
      </c>
      <c r="H6" s="58"/>
      <c r="I6" s="52" t="s">
        <v>162</v>
      </c>
      <c r="J6" s="52" t="s">
        <v>95</v>
      </c>
      <c r="K6" s="55" t="s">
        <v>161</v>
      </c>
      <c r="L6" s="52"/>
      <c r="M6" s="52"/>
      <c r="N6" s="54"/>
      <c r="O6" s="52"/>
      <c r="P6" s="52"/>
      <c r="Q6" s="2"/>
      <c r="R6" s="50"/>
      <c r="S6" s="3"/>
      <c r="T6" s="27"/>
      <c r="U6" s="100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48</v>
      </c>
      <c r="E7" s="51">
        <v>865209034368531</v>
      </c>
      <c r="F7" s="50"/>
      <c r="G7" s="50" t="s">
        <v>66</v>
      </c>
      <c r="H7" s="50"/>
      <c r="I7" s="52"/>
      <c r="J7" s="52" t="s">
        <v>163</v>
      </c>
      <c r="K7" s="1"/>
      <c r="L7" s="52"/>
      <c r="M7" s="52"/>
      <c r="N7" s="2"/>
      <c r="O7" s="52"/>
      <c r="P7" s="52"/>
      <c r="Q7" s="2"/>
      <c r="R7" s="55"/>
      <c r="S7" s="3"/>
      <c r="T7" s="27"/>
      <c r="U7" s="100"/>
      <c r="V7" s="11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100"/>
      <c r="V8" s="11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L12" sqref="L1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7"/>
      <c r="K5" s="57" t="s">
        <v>12</v>
      </c>
      <c r="L5" s="57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128</v>
      </c>
      <c r="E6" s="51">
        <v>1801290048</v>
      </c>
      <c r="F6" s="50"/>
      <c r="G6" s="50" t="s">
        <v>68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100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100"/>
      <c r="V7" s="11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100"/>
      <c r="V8" s="11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1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6" sqref="M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7"/>
      <c r="K5" s="57" t="s">
        <v>12</v>
      </c>
      <c r="L5" s="57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126</v>
      </c>
      <c r="E6" s="51" t="s">
        <v>127</v>
      </c>
      <c r="F6" s="50"/>
      <c r="G6" s="50" t="s">
        <v>68</v>
      </c>
      <c r="H6" s="70"/>
      <c r="I6" s="52"/>
      <c r="J6" s="52"/>
      <c r="K6" s="55"/>
      <c r="L6" s="52"/>
      <c r="M6" s="52" t="s">
        <v>92</v>
      </c>
      <c r="N6" s="54"/>
      <c r="O6" s="52"/>
      <c r="P6" s="52"/>
      <c r="Q6" s="2"/>
      <c r="R6" s="50"/>
      <c r="S6" s="3"/>
      <c r="T6" s="27"/>
      <c r="U6" s="100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126</v>
      </c>
      <c r="E7" s="51" t="s">
        <v>127</v>
      </c>
      <c r="F7" s="50"/>
      <c r="G7" s="50" t="s">
        <v>68</v>
      </c>
      <c r="H7" s="7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100"/>
      <c r="V7" s="11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100"/>
      <c r="V8" s="11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2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51" sqref="H5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7"/>
      <c r="K5" s="57" t="s">
        <v>12</v>
      </c>
      <c r="L5" s="57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46</v>
      </c>
      <c r="E6" s="51">
        <v>868345035593359</v>
      </c>
      <c r="F6" s="50"/>
      <c r="G6" s="50" t="s">
        <v>66</v>
      </c>
      <c r="H6" s="58"/>
      <c r="I6" s="75" t="s">
        <v>153</v>
      </c>
      <c r="J6" s="52" t="s">
        <v>95</v>
      </c>
      <c r="K6" s="55" t="s">
        <v>152</v>
      </c>
      <c r="L6" s="52"/>
      <c r="M6" s="52"/>
      <c r="N6" s="54"/>
      <c r="O6" s="52"/>
      <c r="P6" s="52"/>
      <c r="Q6" s="2"/>
      <c r="R6" s="50"/>
      <c r="S6" s="3"/>
      <c r="T6" s="27"/>
      <c r="U6" s="100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7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100"/>
      <c r="V7" s="11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100"/>
      <c r="V8" s="11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5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7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7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7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N23" sqref="N2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7"/>
      <c r="K5" s="57" t="s">
        <v>12</v>
      </c>
      <c r="L5" s="57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 t="s">
        <v>74</v>
      </c>
      <c r="C6" s="86" t="s">
        <v>121</v>
      </c>
      <c r="D6" s="50" t="s">
        <v>49</v>
      </c>
      <c r="E6" s="51">
        <v>861693034932657</v>
      </c>
      <c r="F6" s="50"/>
      <c r="G6" s="50" t="s">
        <v>66</v>
      </c>
      <c r="H6" s="58"/>
      <c r="I6" s="75" t="s">
        <v>118</v>
      </c>
      <c r="J6" s="52" t="s">
        <v>119</v>
      </c>
      <c r="K6" s="55" t="s">
        <v>117</v>
      </c>
      <c r="L6" s="52"/>
      <c r="M6" s="52" t="s">
        <v>124</v>
      </c>
      <c r="N6" s="54"/>
      <c r="O6" s="52" t="s">
        <v>109</v>
      </c>
      <c r="P6" s="52" t="s">
        <v>104</v>
      </c>
      <c r="Q6" s="2" t="s">
        <v>18</v>
      </c>
      <c r="R6" s="50" t="s">
        <v>21</v>
      </c>
      <c r="S6" s="3"/>
      <c r="T6" s="27"/>
      <c r="U6" s="84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49</v>
      </c>
      <c r="E7" s="51">
        <v>868004026323421</v>
      </c>
      <c r="F7" s="50"/>
      <c r="G7" s="50" t="s">
        <v>66</v>
      </c>
      <c r="H7" s="50"/>
      <c r="I7" s="75" t="s">
        <v>164</v>
      </c>
      <c r="J7" s="52"/>
      <c r="K7" s="1" t="s">
        <v>117</v>
      </c>
      <c r="L7" s="52"/>
      <c r="M7" s="52"/>
      <c r="N7" s="2"/>
      <c r="O7" s="52"/>
      <c r="P7" s="52"/>
      <c r="Q7" s="2"/>
      <c r="R7" s="55"/>
      <c r="S7" s="3"/>
      <c r="T7" s="27"/>
      <c r="U7" s="84"/>
      <c r="V7" s="11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4"/>
      <c r="V8" s="11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5"/>
      <c r="J9" s="52"/>
      <c r="K9" s="55"/>
      <c r="L9" s="52"/>
      <c r="M9" s="52"/>
      <c r="N9" s="54"/>
      <c r="O9" s="52"/>
      <c r="P9" s="52"/>
      <c r="Q9" s="2"/>
      <c r="R9" s="50"/>
      <c r="S9" s="3"/>
      <c r="T9" s="84"/>
      <c r="U9" s="84"/>
      <c r="V9" s="11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4"/>
      <c r="U10" s="84"/>
      <c r="V10" s="11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4"/>
      <c r="U11" s="84"/>
      <c r="V11" s="11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4"/>
      <c r="U12" s="84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4"/>
      <c r="U13" s="84"/>
      <c r="V13" s="11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4"/>
      <c r="U14" s="84"/>
      <c r="V14" s="11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4"/>
      <c r="U15" s="15"/>
      <c r="V15" s="11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4"/>
      <c r="U16" s="15"/>
      <c r="V16" s="11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4"/>
      <c r="U17" s="15"/>
      <c r="V17" s="84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4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4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84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84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84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84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84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7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4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7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4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7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4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84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84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84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84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84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84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84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84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84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84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84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84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84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84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84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84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5"/>
      <c r="E50" s="33"/>
      <c r="F50" s="85"/>
      <c r="G50" s="85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8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2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17" sqref="M1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7"/>
      <c r="K5" s="57" t="s">
        <v>12</v>
      </c>
      <c r="L5" s="57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 t="s">
        <v>74</v>
      </c>
      <c r="C6" s="86" t="s">
        <v>121</v>
      </c>
      <c r="D6" s="50" t="s">
        <v>47</v>
      </c>
      <c r="E6" s="51">
        <v>866104022160801</v>
      </c>
      <c r="F6" s="50"/>
      <c r="G6" s="50" t="s">
        <v>66</v>
      </c>
      <c r="H6" s="70"/>
      <c r="I6" s="75" t="s">
        <v>86</v>
      </c>
      <c r="J6" s="52" t="s">
        <v>94</v>
      </c>
      <c r="K6" s="52" t="s">
        <v>85</v>
      </c>
      <c r="L6" s="55" t="s">
        <v>120</v>
      </c>
      <c r="M6" s="52" t="s">
        <v>122</v>
      </c>
      <c r="N6" s="54"/>
      <c r="O6" s="52" t="s">
        <v>109</v>
      </c>
      <c r="P6" s="52" t="s">
        <v>104</v>
      </c>
      <c r="Q6" s="2" t="s">
        <v>19</v>
      </c>
      <c r="R6" s="50" t="s">
        <v>35</v>
      </c>
      <c r="S6" s="3"/>
      <c r="T6" s="27"/>
      <c r="U6" s="69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47</v>
      </c>
      <c r="E7" s="51">
        <v>866104022169794</v>
      </c>
      <c r="F7" s="50"/>
      <c r="G7" s="50" t="s">
        <v>66</v>
      </c>
      <c r="H7" s="70"/>
      <c r="I7" s="75"/>
      <c r="J7" s="52" t="s">
        <v>160</v>
      </c>
      <c r="K7" s="1"/>
      <c r="L7" s="52"/>
      <c r="M7" s="52"/>
      <c r="N7" s="2"/>
      <c r="O7" s="52"/>
      <c r="P7" s="52"/>
      <c r="Q7" s="2"/>
      <c r="R7" s="55"/>
      <c r="S7" s="3"/>
      <c r="T7" s="27"/>
      <c r="U7" s="69"/>
      <c r="V7" s="11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9"/>
      <c r="V8" s="11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5"/>
      <c r="J9" s="52"/>
      <c r="K9" s="1"/>
      <c r="L9" s="55"/>
      <c r="M9" s="52"/>
      <c r="N9" s="2"/>
      <c r="O9" s="52"/>
      <c r="P9" s="52"/>
      <c r="Q9" s="2"/>
      <c r="R9" s="55"/>
      <c r="S9" s="3"/>
      <c r="T9" s="69"/>
      <c r="U9" s="69"/>
      <c r="V9" s="11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9"/>
      <c r="U10" s="69"/>
      <c r="V10" s="11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9"/>
      <c r="U11" s="69"/>
      <c r="V11" s="11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5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9"/>
      <c r="U12" s="69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5"/>
      <c r="J13" s="52"/>
      <c r="K13" s="53"/>
      <c r="L13" s="1"/>
      <c r="M13" s="1"/>
      <c r="N13" s="1"/>
      <c r="O13" s="52"/>
      <c r="P13" s="1"/>
      <c r="Q13" s="2"/>
      <c r="R13" s="10"/>
      <c r="S13" s="3"/>
      <c r="T13" s="69"/>
      <c r="U13" s="69"/>
      <c r="V13" s="11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9"/>
      <c r="U14" s="69"/>
      <c r="V14" s="11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9"/>
      <c r="U15" s="15"/>
      <c r="V15" s="11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6"/>
      <c r="J16" s="1"/>
      <c r="K16" s="1"/>
      <c r="L16" s="1"/>
      <c r="M16" s="1"/>
      <c r="N16" s="1"/>
      <c r="O16" s="52"/>
      <c r="P16" s="1"/>
      <c r="Q16" s="2"/>
      <c r="R16" s="10"/>
      <c r="S16" s="3"/>
      <c r="T16" s="69"/>
      <c r="U16" s="15"/>
      <c r="V16" s="11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7"/>
      <c r="J17" s="1"/>
      <c r="K17" s="1"/>
      <c r="L17" s="1"/>
      <c r="M17" s="1"/>
      <c r="N17" s="1"/>
      <c r="O17" s="52"/>
      <c r="P17" s="1"/>
      <c r="Q17" s="3"/>
      <c r="R17" s="10"/>
      <c r="S17" s="3"/>
      <c r="T17" s="69"/>
      <c r="U17" s="15"/>
      <c r="V17" s="6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8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9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9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9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9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9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2</v>
      </c>
    </row>
    <row r="50" spans="1:23" ht="18" customHeight="1" x14ac:dyDescent="0.25">
      <c r="A50" s="31">
        <v>45</v>
      </c>
      <c r="B50" s="32"/>
      <c r="C50" s="32"/>
      <c r="D50" s="68"/>
      <c r="E50" s="33"/>
      <c r="F50" s="68"/>
      <c r="G50" s="68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C1" zoomScale="55" zoomScaleNormal="55" workbookViewId="0">
      <selection activeCell="J29" sqref="J2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83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7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3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74" t="s">
        <v>7</v>
      </c>
      <c r="I5" s="74" t="s">
        <v>15</v>
      </c>
      <c r="J5" s="107"/>
      <c r="K5" s="57" t="s">
        <v>12</v>
      </c>
      <c r="L5" s="57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 t="s">
        <v>74</v>
      </c>
      <c r="C6" s="86" t="s">
        <v>121</v>
      </c>
      <c r="D6" s="50" t="s">
        <v>51</v>
      </c>
      <c r="E6" s="51">
        <v>864161029412645</v>
      </c>
      <c r="F6" s="50"/>
      <c r="G6" s="50" t="s">
        <v>66</v>
      </c>
      <c r="H6" s="97" t="s">
        <v>116</v>
      </c>
      <c r="I6" s="75" t="s">
        <v>100</v>
      </c>
      <c r="J6" s="52" t="s">
        <v>115</v>
      </c>
      <c r="K6" s="52"/>
      <c r="L6" s="52" t="s">
        <v>99</v>
      </c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3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 t="s">
        <v>121</v>
      </c>
      <c r="D7" s="50" t="s">
        <v>51</v>
      </c>
      <c r="E7" s="51">
        <v>864161026901582</v>
      </c>
      <c r="F7" s="50"/>
      <c r="G7" s="50" t="s">
        <v>66</v>
      </c>
      <c r="H7" s="97" t="s">
        <v>102</v>
      </c>
      <c r="I7" s="75" t="s">
        <v>100</v>
      </c>
      <c r="J7" s="52" t="s">
        <v>101</v>
      </c>
      <c r="K7" s="55" t="s">
        <v>98</v>
      </c>
      <c r="L7" s="52" t="s">
        <v>99</v>
      </c>
      <c r="M7" s="52" t="s">
        <v>105</v>
      </c>
      <c r="N7" s="54"/>
      <c r="O7" s="52" t="s">
        <v>103</v>
      </c>
      <c r="P7" s="52" t="s">
        <v>104</v>
      </c>
      <c r="Q7" s="2" t="s">
        <v>106</v>
      </c>
      <c r="R7" s="50" t="s">
        <v>107</v>
      </c>
      <c r="S7" s="3"/>
      <c r="T7" s="27"/>
      <c r="U7" s="63"/>
      <c r="V7" s="111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 t="s">
        <v>121</v>
      </c>
      <c r="D8" s="50" t="s">
        <v>51</v>
      </c>
      <c r="E8" s="51">
        <v>865904028280730</v>
      </c>
      <c r="F8" s="50" t="s">
        <v>72</v>
      </c>
      <c r="G8" s="50" t="s">
        <v>66</v>
      </c>
      <c r="H8" s="98" t="s">
        <v>96</v>
      </c>
      <c r="I8" s="75" t="s">
        <v>97</v>
      </c>
      <c r="J8" s="52" t="s">
        <v>95</v>
      </c>
      <c r="K8" s="55" t="s">
        <v>98</v>
      </c>
      <c r="L8" s="52" t="s">
        <v>99</v>
      </c>
      <c r="M8" s="52" t="s">
        <v>105</v>
      </c>
      <c r="N8" s="54">
        <v>10000</v>
      </c>
      <c r="O8" s="52" t="s">
        <v>103</v>
      </c>
      <c r="P8" s="52" t="s">
        <v>104</v>
      </c>
      <c r="Q8" s="2" t="s">
        <v>106</v>
      </c>
      <c r="R8" s="50" t="s">
        <v>107</v>
      </c>
      <c r="S8" s="3"/>
      <c r="T8" s="27"/>
      <c r="U8" s="63"/>
      <c r="V8" s="111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 t="s">
        <v>121</v>
      </c>
      <c r="D9" s="50" t="s">
        <v>51</v>
      </c>
      <c r="E9" s="56" t="s">
        <v>73</v>
      </c>
      <c r="F9" s="50"/>
      <c r="G9" s="50" t="s">
        <v>66</v>
      </c>
      <c r="H9" s="97"/>
      <c r="I9" s="75" t="s">
        <v>113</v>
      </c>
      <c r="J9" s="52" t="s">
        <v>114</v>
      </c>
      <c r="K9" s="55" t="s">
        <v>112</v>
      </c>
      <c r="L9" s="52" t="s">
        <v>99</v>
      </c>
      <c r="M9" s="52" t="s">
        <v>123</v>
      </c>
      <c r="N9" s="54">
        <v>100000</v>
      </c>
      <c r="O9" s="52"/>
      <c r="P9" s="52"/>
      <c r="Q9" s="2"/>
      <c r="R9" s="50"/>
      <c r="S9" s="3"/>
      <c r="T9" s="63"/>
      <c r="U9" s="63"/>
      <c r="V9" s="111"/>
      <c r="W9" s="3" t="s">
        <v>59</v>
      </c>
    </row>
    <row r="10" spans="1:23" s="13" customFormat="1" ht="18" customHeight="1" x14ac:dyDescent="0.25">
      <c r="A10" s="3">
        <v>5</v>
      </c>
      <c r="B10" s="86" t="s">
        <v>121</v>
      </c>
      <c r="C10" s="86"/>
      <c r="D10" s="50" t="s">
        <v>51</v>
      </c>
      <c r="E10" s="51">
        <v>867330022284270</v>
      </c>
      <c r="F10" s="50"/>
      <c r="G10" s="50" t="s">
        <v>66</v>
      </c>
      <c r="H10" s="101" t="s">
        <v>156</v>
      </c>
      <c r="I10" s="75" t="s">
        <v>155</v>
      </c>
      <c r="J10" s="52" t="s">
        <v>157</v>
      </c>
      <c r="K10" s="55" t="s">
        <v>154</v>
      </c>
      <c r="L10" s="52" t="s">
        <v>99</v>
      </c>
      <c r="M10" s="52"/>
      <c r="N10" s="54"/>
      <c r="O10" s="52"/>
      <c r="P10" s="52"/>
      <c r="Q10" s="2"/>
      <c r="R10" s="50"/>
      <c r="S10" s="3"/>
      <c r="T10" s="63"/>
      <c r="U10" s="63"/>
      <c r="V10" s="111"/>
      <c r="W10" s="3" t="s">
        <v>31</v>
      </c>
    </row>
    <row r="11" spans="1:23" s="13" customFormat="1" ht="18" customHeight="1" x14ac:dyDescent="0.25">
      <c r="A11" s="3">
        <v>6</v>
      </c>
      <c r="B11" s="86" t="s">
        <v>121</v>
      </c>
      <c r="C11" s="86"/>
      <c r="D11" s="50" t="s">
        <v>51</v>
      </c>
      <c r="E11" s="51">
        <v>86590402117906</v>
      </c>
      <c r="F11" s="50"/>
      <c r="G11" s="50" t="s">
        <v>66</v>
      </c>
      <c r="H11" s="97" t="s">
        <v>142</v>
      </c>
      <c r="I11" s="75" t="s">
        <v>143</v>
      </c>
      <c r="J11" s="52"/>
      <c r="K11" s="52"/>
      <c r="L11" s="52" t="s">
        <v>99</v>
      </c>
      <c r="M11" s="52" t="s">
        <v>89</v>
      </c>
      <c r="N11" s="54"/>
      <c r="O11" s="52"/>
      <c r="P11" s="52"/>
      <c r="Q11" s="2"/>
      <c r="R11" s="50"/>
      <c r="S11" s="3"/>
      <c r="T11" s="63"/>
      <c r="U11" s="63"/>
      <c r="V11" s="111"/>
      <c r="W11" s="3" t="s">
        <v>30</v>
      </c>
    </row>
    <row r="12" spans="1:23" s="13" customFormat="1" ht="18" customHeight="1" x14ac:dyDescent="0.25">
      <c r="A12" s="3">
        <v>7</v>
      </c>
      <c r="B12" s="86" t="s">
        <v>121</v>
      </c>
      <c r="C12" s="87"/>
      <c r="D12" s="50" t="s">
        <v>51</v>
      </c>
      <c r="E12" s="51">
        <v>864161020968900</v>
      </c>
      <c r="F12" s="50" t="s">
        <v>72</v>
      </c>
      <c r="G12" s="50" t="s">
        <v>66</v>
      </c>
      <c r="H12" s="96"/>
      <c r="I12" s="75"/>
      <c r="J12" s="52" t="s">
        <v>158</v>
      </c>
      <c r="K12" s="52"/>
      <c r="L12" s="52"/>
      <c r="M12" s="52" t="s">
        <v>159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3"/>
      <c r="U12" s="63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6" t="s">
        <v>121</v>
      </c>
      <c r="C13" s="88"/>
      <c r="D13" s="50" t="s">
        <v>51</v>
      </c>
      <c r="E13" s="56" t="s">
        <v>130</v>
      </c>
      <c r="F13" s="50"/>
      <c r="G13" s="50" t="s">
        <v>66</v>
      </c>
      <c r="H13" s="96"/>
      <c r="I13" s="89" t="s">
        <v>135</v>
      </c>
      <c r="J13" s="52" t="s">
        <v>114</v>
      </c>
      <c r="K13" s="90" t="s">
        <v>99</v>
      </c>
      <c r="L13" s="52" t="s">
        <v>99</v>
      </c>
      <c r="M13" s="52"/>
      <c r="N13" s="60"/>
      <c r="O13" s="52"/>
      <c r="P13" s="52" t="s">
        <v>104</v>
      </c>
      <c r="Q13" s="92" t="s">
        <v>18</v>
      </c>
      <c r="R13" s="90" t="s">
        <v>21</v>
      </c>
      <c r="S13" s="59"/>
      <c r="T13" s="63"/>
      <c r="U13" s="63"/>
      <c r="V13" s="11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97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11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97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11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79"/>
      <c r="I16" s="75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11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97"/>
      <c r="I17" s="75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97"/>
      <c r="I18" s="78"/>
      <c r="J18" s="14"/>
      <c r="K18" s="71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77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77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77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79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79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79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79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79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79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77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77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77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77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77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77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77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77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77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77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7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77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77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77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77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77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77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77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77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77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77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77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77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80"/>
      <c r="I50" s="80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77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 t="s">
        <v>111</v>
      </c>
      <c r="G52" s="35"/>
      <c r="H52" s="81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8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81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82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81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81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81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81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81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81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81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81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81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81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81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81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81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81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81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81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81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81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81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81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81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81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81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81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81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81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81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81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81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81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81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81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81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81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81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81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81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81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81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81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81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81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81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81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81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81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81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81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81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81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81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G13" sqref="G13:G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08" t="s">
        <v>42</v>
      </c>
      <c r="N4" s="108" t="s">
        <v>10</v>
      </c>
      <c r="O4" s="107" t="s">
        <v>8</v>
      </c>
      <c r="P4" s="116" t="s">
        <v>14</v>
      </c>
      <c r="Q4" s="107" t="s">
        <v>39</v>
      </c>
      <c r="R4" s="107" t="s">
        <v>61</v>
      </c>
      <c r="S4" s="117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7"/>
      <c r="K5" s="57" t="s">
        <v>12</v>
      </c>
      <c r="L5" s="57" t="s">
        <v>13</v>
      </c>
      <c r="M5" s="109"/>
      <c r="N5" s="109"/>
      <c r="O5" s="107"/>
      <c r="P5" s="116"/>
      <c r="Q5" s="107"/>
      <c r="R5" s="107"/>
      <c r="S5" s="118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 t="s">
        <v>74</v>
      </c>
      <c r="C6" s="86" t="s">
        <v>121</v>
      </c>
      <c r="D6" s="50" t="s">
        <v>45</v>
      </c>
      <c r="E6" s="51">
        <v>868183038042649</v>
      </c>
      <c r="F6" s="50"/>
      <c r="G6" s="50" t="s">
        <v>68</v>
      </c>
      <c r="H6" s="70"/>
      <c r="I6" s="75" t="s">
        <v>77</v>
      </c>
      <c r="J6" s="52" t="s">
        <v>75</v>
      </c>
      <c r="K6" s="61" t="s">
        <v>69</v>
      </c>
      <c r="L6" s="55" t="s">
        <v>67</v>
      </c>
      <c r="M6" s="52" t="s">
        <v>84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66"/>
      <c r="V6" s="11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 t="s">
        <v>121</v>
      </c>
      <c r="D7" s="50" t="s">
        <v>45</v>
      </c>
      <c r="E7" s="51">
        <v>860157040236645</v>
      </c>
      <c r="F7" s="50"/>
      <c r="G7" s="50" t="s">
        <v>68</v>
      </c>
      <c r="H7" s="50" t="s">
        <v>82</v>
      </c>
      <c r="I7" s="75" t="s">
        <v>87</v>
      </c>
      <c r="J7" s="52" t="s">
        <v>81</v>
      </c>
      <c r="K7" s="55" t="s">
        <v>79</v>
      </c>
      <c r="L7" s="55" t="s">
        <v>67</v>
      </c>
      <c r="M7" s="52" t="s">
        <v>83</v>
      </c>
      <c r="N7" s="54"/>
      <c r="O7" s="52" t="s">
        <v>103</v>
      </c>
      <c r="P7" s="52" t="s">
        <v>104</v>
      </c>
      <c r="Q7" s="2" t="s">
        <v>19</v>
      </c>
      <c r="R7" s="50" t="s">
        <v>23</v>
      </c>
      <c r="S7" s="3"/>
      <c r="T7" s="27"/>
      <c r="U7" s="66"/>
      <c r="V7" s="111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 t="s">
        <v>121</v>
      </c>
      <c r="D8" s="50" t="s">
        <v>45</v>
      </c>
      <c r="E8" s="51">
        <v>868183037821571</v>
      </c>
      <c r="F8" s="50"/>
      <c r="G8" s="50" t="s">
        <v>68</v>
      </c>
      <c r="H8" s="50"/>
      <c r="I8" s="75" t="s">
        <v>80</v>
      </c>
      <c r="J8" s="52" t="s">
        <v>88</v>
      </c>
      <c r="K8" s="55" t="s">
        <v>79</v>
      </c>
      <c r="L8" s="55" t="s">
        <v>67</v>
      </c>
      <c r="M8" s="52" t="s">
        <v>89</v>
      </c>
      <c r="N8" s="54"/>
      <c r="O8" s="52" t="s">
        <v>103</v>
      </c>
      <c r="P8" s="52" t="s">
        <v>104</v>
      </c>
      <c r="Q8" s="2" t="s">
        <v>19</v>
      </c>
      <c r="R8" s="50" t="s">
        <v>24</v>
      </c>
      <c r="S8" s="3"/>
      <c r="T8" s="27"/>
      <c r="U8" s="66"/>
      <c r="V8" s="111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 t="s">
        <v>121</v>
      </c>
      <c r="D9" s="50" t="s">
        <v>45</v>
      </c>
      <c r="E9" s="51">
        <v>868183037823833</v>
      </c>
      <c r="F9" s="50"/>
      <c r="G9" s="50" t="s">
        <v>68</v>
      </c>
      <c r="H9" s="50" t="s">
        <v>125</v>
      </c>
      <c r="I9" s="75"/>
      <c r="J9" s="52" t="s">
        <v>93</v>
      </c>
      <c r="K9" s="55"/>
      <c r="L9" s="55"/>
      <c r="M9" s="52" t="s">
        <v>92</v>
      </c>
      <c r="N9" s="54"/>
      <c r="O9" s="52" t="s">
        <v>110</v>
      </c>
      <c r="P9" s="52" t="s">
        <v>104</v>
      </c>
      <c r="Q9" s="2" t="s">
        <v>18</v>
      </c>
      <c r="R9" s="50" t="s">
        <v>31</v>
      </c>
      <c r="S9" s="3"/>
      <c r="T9" s="66"/>
      <c r="U9" s="66"/>
      <c r="V9" s="111"/>
      <c r="W9" s="3" t="s">
        <v>59</v>
      </c>
    </row>
    <row r="10" spans="1:23" s="13" customFormat="1" ht="18" customHeight="1" x14ac:dyDescent="0.25">
      <c r="A10" s="3">
        <v>5</v>
      </c>
      <c r="B10" s="49" t="s">
        <v>74</v>
      </c>
      <c r="C10" s="86" t="s">
        <v>121</v>
      </c>
      <c r="D10" s="50" t="s">
        <v>45</v>
      </c>
      <c r="E10" s="51">
        <v>860157040199124</v>
      </c>
      <c r="F10" s="50"/>
      <c r="G10" s="50" t="s">
        <v>68</v>
      </c>
      <c r="H10" s="50" t="s">
        <v>82</v>
      </c>
      <c r="I10" s="75" t="s">
        <v>80</v>
      </c>
      <c r="J10" s="52" t="s">
        <v>81</v>
      </c>
      <c r="K10" s="55" t="s">
        <v>69</v>
      </c>
      <c r="L10" s="55" t="s">
        <v>67</v>
      </c>
      <c r="M10" s="52" t="s">
        <v>83</v>
      </c>
      <c r="N10" s="54"/>
      <c r="O10" s="52" t="s">
        <v>103</v>
      </c>
      <c r="P10" s="52" t="s">
        <v>104</v>
      </c>
      <c r="Q10" s="2" t="s">
        <v>19</v>
      </c>
      <c r="R10" s="50" t="s">
        <v>23</v>
      </c>
      <c r="S10" s="3"/>
      <c r="T10" s="66"/>
      <c r="U10" s="66"/>
      <c r="V10" s="111"/>
      <c r="W10" s="3" t="s">
        <v>31</v>
      </c>
    </row>
    <row r="11" spans="1:23" s="13" customFormat="1" ht="18" customHeight="1" x14ac:dyDescent="0.25">
      <c r="A11" s="3">
        <v>6</v>
      </c>
      <c r="B11" s="49" t="s">
        <v>74</v>
      </c>
      <c r="C11" s="86" t="s">
        <v>121</v>
      </c>
      <c r="D11" s="50" t="s">
        <v>45</v>
      </c>
      <c r="E11" s="51">
        <v>868183037830051</v>
      </c>
      <c r="F11" s="50"/>
      <c r="G11" s="50" t="s">
        <v>68</v>
      </c>
      <c r="H11" s="50"/>
      <c r="I11" s="75" t="s">
        <v>76</v>
      </c>
      <c r="J11" s="52" t="s">
        <v>75</v>
      </c>
      <c r="K11" s="55" t="s">
        <v>69</v>
      </c>
      <c r="L11" s="55" t="s">
        <v>67</v>
      </c>
      <c r="M11" s="52" t="s">
        <v>84</v>
      </c>
      <c r="N11" s="54"/>
      <c r="O11" s="52" t="s">
        <v>103</v>
      </c>
      <c r="P11" s="52" t="s">
        <v>104</v>
      </c>
      <c r="Q11" s="2" t="s">
        <v>18</v>
      </c>
      <c r="R11" s="50" t="s">
        <v>30</v>
      </c>
      <c r="S11" s="3"/>
      <c r="T11" s="66"/>
      <c r="U11" s="66"/>
      <c r="V11" s="111"/>
      <c r="W11" s="3" t="s">
        <v>30</v>
      </c>
    </row>
    <row r="12" spans="1:23" s="13" customFormat="1" ht="18" customHeight="1" x14ac:dyDescent="0.25">
      <c r="A12" s="3">
        <v>7</v>
      </c>
      <c r="B12" s="49" t="s">
        <v>74</v>
      </c>
      <c r="C12" s="86" t="s">
        <v>121</v>
      </c>
      <c r="D12" s="50" t="s">
        <v>45</v>
      </c>
      <c r="E12" s="51">
        <v>868183034728555</v>
      </c>
      <c r="F12" s="50"/>
      <c r="G12" s="50" t="s">
        <v>66</v>
      </c>
      <c r="H12" s="50" t="s">
        <v>90</v>
      </c>
      <c r="I12" s="75"/>
      <c r="J12" s="52" t="s">
        <v>91</v>
      </c>
      <c r="K12" s="52"/>
      <c r="L12" s="55"/>
      <c r="M12" s="52" t="s">
        <v>108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6"/>
      <c r="U12" s="66"/>
      <c r="V12" s="11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 t="s">
        <v>74</v>
      </c>
      <c r="C13" s="86" t="s">
        <v>121</v>
      </c>
      <c r="D13" s="50" t="s">
        <v>45</v>
      </c>
      <c r="E13" s="51">
        <v>860157040218353</v>
      </c>
      <c r="F13" s="50"/>
      <c r="G13" s="50" t="s">
        <v>68</v>
      </c>
      <c r="H13" s="50" t="s">
        <v>82</v>
      </c>
      <c r="I13" s="89" t="s">
        <v>78</v>
      </c>
      <c r="J13" s="52" t="s">
        <v>81</v>
      </c>
      <c r="K13" s="91" t="s">
        <v>79</v>
      </c>
      <c r="L13" s="55" t="s">
        <v>67</v>
      </c>
      <c r="M13" s="52" t="s">
        <v>83</v>
      </c>
      <c r="N13" s="93"/>
      <c r="O13" s="52" t="s">
        <v>103</v>
      </c>
      <c r="P13" s="52" t="s">
        <v>104</v>
      </c>
      <c r="Q13" s="2" t="s">
        <v>19</v>
      </c>
      <c r="R13" s="50" t="s">
        <v>23</v>
      </c>
      <c r="S13" s="94"/>
      <c r="T13" s="66"/>
      <c r="U13" s="66"/>
      <c r="V13" s="111"/>
      <c r="W13" s="3" t="s">
        <v>37</v>
      </c>
    </row>
    <row r="14" spans="1:23" s="13" customFormat="1" ht="18" customHeight="1" x14ac:dyDescent="0.25">
      <c r="A14" s="3">
        <v>9</v>
      </c>
      <c r="B14" s="86" t="s">
        <v>121</v>
      </c>
      <c r="C14" s="86"/>
      <c r="D14" s="50" t="s">
        <v>45</v>
      </c>
      <c r="E14" s="51">
        <v>868183034603311</v>
      </c>
      <c r="F14" s="50"/>
      <c r="G14" s="50" t="s">
        <v>68</v>
      </c>
      <c r="H14" s="70"/>
      <c r="I14" s="95" t="s">
        <v>137</v>
      </c>
      <c r="J14" s="1" t="s">
        <v>94</v>
      </c>
      <c r="K14" s="90" t="s">
        <v>69</v>
      </c>
      <c r="L14" s="55" t="s">
        <v>67</v>
      </c>
      <c r="M14" s="52"/>
      <c r="N14" s="94"/>
      <c r="O14" s="90"/>
      <c r="P14" s="94"/>
      <c r="Q14" s="92"/>
      <c r="R14" s="90"/>
      <c r="S14" s="94"/>
      <c r="T14" s="66"/>
      <c r="U14" s="66"/>
      <c r="V14" s="111"/>
      <c r="W14" s="3" t="s">
        <v>36</v>
      </c>
    </row>
    <row r="15" spans="1:23" ht="18" customHeight="1" x14ac:dyDescent="0.25">
      <c r="A15" s="3">
        <v>10</v>
      </c>
      <c r="B15" s="86" t="s">
        <v>121</v>
      </c>
      <c r="C15" s="86"/>
      <c r="D15" s="50" t="s">
        <v>45</v>
      </c>
      <c r="E15" s="51">
        <v>868183037873903</v>
      </c>
      <c r="F15" s="50"/>
      <c r="G15" s="50" t="s">
        <v>68</v>
      </c>
      <c r="H15" s="70"/>
      <c r="I15" s="76" t="s">
        <v>87</v>
      </c>
      <c r="J15" s="1" t="s">
        <v>95</v>
      </c>
      <c r="K15" s="55" t="s">
        <v>69</v>
      </c>
      <c r="L15" s="55" t="s">
        <v>67</v>
      </c>
      <c r="M15" s="10" t="s">
        <v>134</v>
      </c>
      <c r="N15" s="54"/>
      <c r="O15" s="52" t="s">
        <v>103</v>
      </c>
      <c r="P15" s="52" t="s">
        <v>104</v>
      </c>
      <c r="Q15" s="2" t="s">
        <v>18</v>
      </c>
      <c r="R15" s="50" t="s">
        <v>31</v>
      </c>
      <c r="S15" s="3"/>
      <c r="T15" s="66"/>
      <c r="U15" s="15"/>
      <c r="V15" s="111"/>
      <c r="W15" s="3" t="s">
        <v>24</v>
      </c>
    </row>
    <row r="16" spans="1:23" ht="18" customHeight="1" x14ac:dyDescent="0.25">
      <c r="A16" s="3">
        <v>11</v>
      </c>
      <c r="B16" s="86" t="s">
        <v>121</v>
      </c>
      <c r="C16" s="86"/>
      <c r="D16" s="50" t="s">
        <v>45</v>
      </c>
      <c r="E16" s="51">
        <v>868183034793765</v>
      </c>
      <c r="F16" s="50"/>
      <c r="G16" s="50" t="s">
        <v>68</v>
      </c>
      <c r="H16" s="70"/>
      <c r="I16" s="77" t="s">
        <v>139</v>
      </c>
      <c r="J16" s="52" t="s">
        <v>140</v>
      </c>
      <c r="K16" s="1" t="s">
        <v>138</v>
      </c>
      <c r="L16" s="55" t="s">
        <v>67</v>
      </c>
      <c r="M16" s="10"/>
      <c r="N16" s="54"/>
      <c r="O16" s="52"/>
      <c r="P16" s="52"/>
      <c r="Q16" s="2"/>
      <c r="R16" s="50"/>
      <c r="S16" s="3"/>
      <c r="T16" s="66"/>
      <c r="U16" s="15"/>
      <c r="V16" s="112"/>
      <c r="W16" s="3" t="s">
        <v>25</v>
      </c>
    </row>
    <row r="17" spans="1:23" ht="18" customHeight="1" x14ac:dyDescent="0.25">
      <c r="A17" s="3">
        <v>12</v>
      </c>
      <c r="B17" s="86" t="s">
        <v>121</v>
      </c>
      <c r="C17" s="86"/>
      <c r="D17" s="50" t="s">
        <v>45</v>
      </c>
      <c r="E17" s="51">
        <v>868183037837197</v>
      </c>
      <c r="F17" s="50"/>
      <c r="G17" s="50" t="s">
        <v>68</v>
      </c>
      <c r="H17" s="50"/>
      <c r="I17" s="78"/>
      <c r="J17" s="14" t="s">
        <v>136</v>
      </c>
      <c r="K17" s="14"/>
      <c r="L17" s="55"/>
      <c r="M17" s="52"/>
      <c r="N17" s="93"/>
      <c r="O17" s="52"/>
      <c r="P17" s="52"/>
      <c r="Q17" s="2"/>
      <c r="R17" s="50"/>
      <c r="S17" s="3"/>
      <c r="T17" s="66"/>
      <c r="U17" s="15"/>
      <c r="V17" s="66"/>
      <c r="W17" s="16"/>
    </row>
    <row r="18" spans="1:23" ht="18" customHeight="1" x14ac:dyDescent="0.25">
      <c r="A18" s="3">
        <v>13</v>
      </c>
      <c r="B18" s="86" t="s">
        <v>121</v>
      </c>
      <c r="C18" s="77"/>
      <c r="D18" s="50" t="s">
        <v>45</v>
      </c>
      <c r="E18" s="51">
        <v>860157040235514</v>
      </c>
      <c r="F18" s="50"/>
      <c r="G18" s="50" t="s">
        <v>68</v>
      </c>
      <c r="H18" s="70"/>
      <c r="I18" s="77" t="s">
        <v>78</v>
      </c>
      <c r="J18" s="52" t="s">
        <v>81</v>
      </c>
      <c r="K18" s="1" t="s">
        <v>67</v>
      </c>
      <c r="L18" s="55" t="s">
        <v>67</v>
      </c>
      <c r="M18" s="52" t="s">
        <v>83</v>
      </c>
      <c r="N18" s="1"/>
      <c r="O18" s="52" t="s">
        <v>103</v>
      </c>
      <c r="P18" s="52" t="s">
        <v>104</v>
      </c>
      <c r="Q18" s="2" t="s">
        <v>19</v>
      </c>
      <c r="R18" s="50" t="s">
        <v>23</v>
      </c>
      <c r="S18" s="3"/>
      <c r="T18" s="66"/>
      <c r="U18" s="15"/>
      <c r="V18" s="15"/>
      <c r="W18" s="17"/>
    </row>
    <row r="19" spans="1:23" ht="18" customHeight="1" x14ac:dyDescent="0.25">
      <c r="A19" s="3">
        <v>14</v>
      </c>
      <c r="B19" s="86" t="s">
        <v>121</v>
      </c>
      <c r="C19" s="77"/>
      <c r="D19" s="50" t="s">
        <v>45</v>
      </c>
      <c r="E19" s="51">
        <v>860157040217033</v>
      </c>
      <c r="F19" s="50"/>
      <c r="G19" s="50" t="s">
        <v>68</v>
      </c>
      <c r="H19" s="50"/>
      <c r="I19" s="77" t="s">
        <v>132</v>
      </c>
      <c r="J19" s="52" t="s">
        <v>81</v>
      </c>
      <c r="K19" s="1" t="s">
        <v>79</v>
      </c>
      <c r="L19" s="55" t="s">
        <v>67</v>
      </c>
      <c r="M19" s="52" t="s">
        <v>83</v>
      </c>
      <c r="N19" s="1"/>
      <c r="O19" s="52" t="s">
        <v>103</v>
      </c>
      <c r="P19" s="52" t="s">
        <v>104</v>
      </c>
      <c r="Q19" s="2" t="s">
        <v>19</v>
      </c>
      <c r="R19" s="50" t="s">
        <v>23</v>
      </c>
      <c r="S19" s="3"/>
      <c r="T19" s="66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86" t="s">
        <v>121</v>
      </c>
      <c r="C20" s="77"/>
      <c r="D20" s="50" t="s">
        <v>45</v>
      </c>
      <c r="E20" s="51">
        <v>860157040198928</v>
      </c>
      <c r="F20" s="50"/>
      <c r="G20" s="50" t="s">
        <v>68</v>
      </c>
      <c r="H20" s="50"/>
      <c r="I20" s="77"/>
      <c r="J20" s="14" t="s">
        <v>136</v>
      </c>
      <c r="K20" s="1"/>
      <c r="L20" s="1"/>
      <c r="M20" s="1"/>
      <c r="N20" s="1"/>
      <c r="O20" s="1"/>
      <c r="P20" s="1"/>
      <c r="Q20" s="3"/>
      <c r="R20" s="10"/>
      <c r="S20" s="3"/>
      <c r="T20" s="66"/>
      <c r="U20" s="15"/>
      <c r="V20" s="10" t="s">
        <v>17</v>
      </c>
      <c r="W20" s="10">
        <f>COUNTIF($Q$6:$Q$105,"PM")</f>
        <v>8</v>
      </c>
    </row>
    <row r="21" spans="1:23" ht="18" customHeight="1" x14ac:dyDescent="0.25">
      <c r="A21" s="3">
        <v>16</v>
      </c>
      <c r="B21" s="86" t="s">
        <v>121</v>
      </c>
      <c r="C21" s="77"/>
      <c r="D21" s="50" t="s">
        <v>45</v>
      </c>
      <c r="E21" s="51">
        <v>860157040218023</v>
      </c>
      <c r="F21" s="50"/>
      <c r="G21" s="50" t="s">
        <v>68</v>
      </c>
      <c r="H21" s="50"/>
      <c r="I21" s="79" t="s">
        <v>78</v>
      </c>
      <c r="J21" s="52" t="s">
        <v>81</v>
      </c>
      <c r="K21" s="10" t="s">
        <v>79</v>
      </c>
      <c r="L21" s="55" t="s">
        <v>67</v>
      </c>
      <c r="M21" s="52" t="s">
        <v>83</v>
      </c>
      <c r="N21" s="10"/>
      <c r="O21" s="52" t="s">
        <v>103</v>
      </c>
      <c r="P21" s="52" t="s">
        <v>104</v>
      </c>
      <c r="Q21" s="2" t="s">
        <v>19</v>
      </c>
      <c r="R21" s="50" t="s">
        <v>23</v>
      </c>
      <c r="S21" s="3"/>
      <c r="T21" s="66"/>
      <c r="U21" s="15"/>
      <c r="V21" s="10" t="s">
        <v>57</v>
      </c>
      <c r="W21" s="10">
        <f>COUNTIF($Q$6:$Q$105,"PC")</f>
        <v>7</v>
      </c>
    </row>
    <row r="22" spans="1:23" ht="18" customHeight="1" x14ac:dyDescent="0.25">
      <c r="A22" s="3">
        <v>17</v>
      </c>
      <c r="B22" s="86" t="s">
        <v>121</v>
      </c>
      <c r="C22" s="77"/>
      <c r="D22" s="50" t="s">
        <v>45</v>
      </c>
      <c r="E22" s="51">
        <v>860157040212794</v>
      </c>
      <c r="F22" s="50"/>
      <c r="G22" s="50" t="s">
        <v>68</v>
      </c>
      <c r="H22" s="70"/>
      <c r="I22" s="79" t="s">
        <v>132</v>
      </c>
      <c r="J22" s="1" t="s">
        <v>141</v>
      </c>
      <c r="K22" s="10" t="s">
        <v>69</v>
      </c>
      <c r="L22" s="55" t="s">
        <v>67</v>
      </c>
      <c r="M22" s="10" t="s">
        <v>105</v>
      </c>
      <c r="N22" s="10"/>
      <c r="O22" s="10" t="s">
        <v>103</v>
      </c>
      <c r="P22" s="10" t="s">
        <v>104</v>
      </c>
      <c r="Q22" s="3" t="s">
        <v>19</v>
      </c>
      <c r="R22" s="10" t="s">
        <v>23</v>
      </c>
      <c r="S22" s="3"/>
      <c r="T22" s="66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86" t="s">
        <v>121</v>
      </c>
      <c r="C23" s="77"/>
      <c r="D23" s="50" t="s">
        <v>45</v>
      </c>
      <c r="E23" s="51">
        <v>868183034750989</v>
      </c>
      <c r="F23" s="50"/>
      <c r="G23" s="50" t="s">
        <v>66</v>
      </c>
      <c r="H23" s="50"/>
      <c r="I23" s="79" t="s">
        <v>87</v>
      </c>
      <c r="J23" s="1" t="s">
        <v>94</v>
      </c>
      <c r="K23" s="10" t="s">
        <v>79</v>
      </c>
      <c r="L23" s="55" t="s">
        <v>67</v>
      </c>
      <c r="M23" s="10"/>
      <c r="N23" s="10"/>
      <c r="O23" s="10"/>
      <c r="P23" s="10"/>
      <c r="Q23" s="3"/>
      <c r="R23" s="10"/>
      <c r="S23" s="3"/>
      <c r="T23" s="66"/>
      <c r="U23" s="15"/>
      <c r="V23" s="15"/>
      <c r="W23" s="17"/>
    </row>
    <row r="24" spans="1:23" ht="18" customHeight="1" x14ac:dyDescent="0.25">
      <c r="A24" s="3">
        <v>19</v>
      </c>
      <c r="B24" s="86" t="s">
        <v>121</v>
      </c>
      <c r="C24" s="77"/>
      <c r="D24" s="50" t="s">
        <v>45</v>
      </c>
      <c r="E24" s="51">
        <v>868183033803672</v>
      </c>
      <c r="F24" s="50"/>
      <c r="G24" s="50" t="s">
        <v>66</v>
      </c>
      <c r="H24" s="50"/>
      <c r="I24" s="79" t="s">
        <v>80</v>
      </c>
      <c r="J24" s="1" t="s">
        <v>95</v>
      </c>
      <c r="K24" s="10" t="s">
        <v>133</v>
      </c>
      <c r="L24" s="55" t="s">
        <v>67</v>
      </c>
      <c r="M24" s="10" t="s">
        <v>134</v>
      </c>
      <c r="N24" s="10">
        <v>10000</v>
      </c>
      <c r="O24" s="52" t="s">
        <v>103</v>
      </c>
      <c r="P24" s="52" t="s">
        <v>104</v>
      </c>
      <c r="Q24" s="2" t="s">
        <v>18</v>
      </c>
      <c r="R24" s="50" t="s">
        <v>31</v>
      </c>
      <c r="S24" s="3"/>
      <c r="T24" s="66"/>
      <c r="U24" s="15"/>
      <c r="V24" s="15"/>
      <c r="W24" s="17"/>
    </row>
    <row r="25" spans="1:23" ht="18" customHeight="1" x14ac:dyDescent="0.25">
      <c r="A25" s="3">
        <v>20</v>
      </c>
      <c r="B25" s="86" t="s">
        <v>121</v>
      </c>
      <c r="C25" s="77"/>
      <c r="D25" s="50" t="s">
        <v>45</v>
      </c>
      <c r="E25" s="51">
        <v>868183034799325</v>
      </c>
      <c r="F25" s="50" t="s">
        <v>129</v>
      </c>
      <c r="G25" s="50" t="s">
        <v>66</v>
      </c>
      <c r="H25" s="50"/>
      <c r="I25" s="79" t="s">
        <v>132</v>
      </c>
      <c r="J25" s="1" t="s">
        <v>95</v>
      </c>
      <c r="K25" s="10" t="s">
        <v>131</v>
      </c>
      <c r="L25" s="55" t="s">
        <v>67</v>
      </c>
      <c r="M25" s="10" t="s">
        <v>134</v>
      </c>
      <c r="N25" s="10">
        <v>10000</v>
      </c>
      <c r="O25" s="52" t="s">
        <v>103</v>
      </c>
      <c r="P25" s="52" t="s">
        <v>104</v>
      </c>
      <c r="Q25" s="2" t="s">
        <v>18</v>
      </c>
      <c r="R25" s="50" t="s">
        <v>31</v>
      </c>
      <c r="S25" s="3"/>
      <c r="T25" s="66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6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6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6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6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6"/>
      <c r="U30" s="15"/>
      <c r="V30" s="3" t="s">
        <v>32</v>
      </c>
      <c r="W30" s="10">
        <f>COUNTIF($R$6:$R$51,"*NG*")</f>
        <v>4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6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6"/>
      <c r="U32" s="15"/>
      <c r="V32" s="3" t="s">
        <v>28</v>
      </c>
      <c r="W32" s="10">
        <f>COUNTIF($R$6:$R$51,"*MCH*")</f>
        <v>7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6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6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6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6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6"/>
      <c r="U37" s="15"/>
      <c r="V37" s="19" t="s">
        <v>33</v>
      </c>
      <c r="W37" s="10">
        <f>SUM(W26:W36)</f>
        <v>15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6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6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6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6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6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6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20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5"/>
      <c r="E50" s="33"/>
      <c r="F50" s="65"/>
      <c r="G50" s="65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3" t="s">
        <v>63</v>
      </c>
      <c r="W56" s="11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4"/>
      <c r="W57" s="11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5"/>
      <c r="W58" s="11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TG102LE</vt:lpstr>
      <vt:lpstr>TG007S</vt:lpstr>
      <vt:lpstr>Camhl-02</vt:lpstr>
      <vt:lpstr>ACT-01</vt:lpstr>
      <vt:lpstr>TG102V</vt:lpstr>
      <vt:lpstr>TG007</vt:lpstr>
      <vt:lpstr>TG102SE</vt:lpstr>
      <vt:lpstr>TG102</vt:lpstr>
      <vt:lpstr>TG007x</vt:lpstr>
      <vt:lpstr>TongHopThang</vt:lpstr>
      <vt:lpstr>'ACT-01'!Criteria</vt:lpstr>
      <vt:lpstr>'Camhl-02'!Criteria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2020-12-15T01:27:09Z</dcterms:modified>
</cp:coreProperties>
</file>