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kt\BaoCao\baocaobaohanh\nam2014\thang10\03.BaogiaBH\"/>
    </mc:Choice>
  </mc:AlternateContent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3" i="1" l="1"/>
  <c r="G43" i="1"/>
  <c r="H43" i="1"/>
  <c r="E44" i="1"/>
  <c r="G44" i="1"/>
  <c r="H44" i="1"/>
  <c r="I44" i="1" s="1"/>
  <c r="E45" i="1"/>
  <c r="G45" i="1"/>
  <c r="H45" i="1"/>
  <c r="E46" i="1"/>
  <c r="G46" i="1"/>
  <c r="H46" i="1"/>
  <c r="I46" i="1" s="1"/>
  <c r="E47" i="1"/>
  <c r="G47" i="1"/>
  <c r="H47" i="1"/>
  <c r="I47" i="1" s="1"/>
  <c r="E48" i="1"/>
  <c r="G48" i="1"/>
  <c r="H48" i="1"/>
  <c r="I48" i="1"/>
  <c r="E49" i="1"/>
  <c r="G49" i="1"/>
  <c r="H49" i="1"/>
  <c r="E50" i="1"/>
  <c r="G50" i="1"/>
  <c r="H50" i="1"/>
  <c r="I50" i="1" s="1"/>
  <c r="E51" i="1"/>
  <c r="G51" i="1"/>
  <c r="H51" i="1"/>
  <c r="E52" i="1"/>
  <c r="G52" i="1"/>
  <c r="H52" i="1"/>
  <c r="I52" i="1" s="1"/>
  <c r="E53" i="1"/>
  <c r="G53" i="1"/>
  <c r="H53" i="1"/>
  <c r="E54" i="1"/>
  <c r="G54" i="1"/>
  <c r="H54" i="1"/>
  <c r="I54" i="1" s="1"/>
  <c r="E55" i="1"/>
  <c r="G55" i="1"/>
  <c r="H55" i="1"/>
  <c r="I55" i="1" s="1"/>
  <c r="I53" i="1" l="1"/>
  <c r="I51" i="1"/>
  <c r="I49" i="1"/>
  <c r="I45" i="1"/>
  <c r="I43" i="1"/>
  <c r="E26" i="1"/>
  <c r="G26" i="1"/>
  <c r="H26" i="1"/>
  <c r="I26" i="1" s="1"/>
  <c r="E27" i="1"/>
  <c r="G27" i="1"/>
  <c r="H27" i="1"/>
  <c r="E28" i="1"/>
  <c r="G28" i="1"/>
  <c r="H28" i="1"/>
  <c r="I28" i="1" s="1"/>
  <c r="E29" i="1"/>
  <c r="G29" i="1"/>
  <c r="I29" i="1" s="1"/>
  <c r="H29" i="1"/>
  <c r="E30" i="1"/>
  <c r="G30" i="1"/>
  <c r="H30" i="1"/>
  <c r="E31" i="1"/>
  <c r="G31" i="1"/>
  <c r="H31" i="1"/>
  <c r="I32" i="1"/>
  <c r="E33" i="1"/>
  <c r="G33" i="1"/>
  <c r="H33" i="1"/>
  <c r="E34" i="1"/>
  <c r="G34" i="1"/>
  <c r="H34" i="1"/>
  <c r="I34" i="1" s="1"/>
  <c r="E35" i="1"/>
  <c r="G35" i="1"/>
  <c r="H35" i="1"/>
  <c r="I35" i="1"/>
  <c r="E36" i="1"/>
  <c r="G36" i="1"/>
  <c r="H36" i="1"/>
  <c r="I36" i="1"/>
  <c r="E37" i="1"/>
  <c r="G37" i="1"/>
  <c r="H37" i="1"/>
  <c r="I37" i="1"/>
  <c r="E38" i="1"/>
  <c r="G38" i="1"/>
  <c r="H38" i="1"/>
  <c r="E39" i="1"/>
  <c r="G39" i="1"/>
  <c r="H39" i="1"/>
  <c r="I39" i="1" s="1"/>
  <c r="E40" i="1"/>
  <c r="G40" i="1"/>
  <c r="H40" i="1"/>
  <c r="E41" i="1"/>
  <c r="G41" i="1"/>
  <c r="H41" i="1"/>
  <c r="I41" i="1" s="1"/>
  <c r="E42" i="1"/>
  <c r="G42" i="1"/>
  <c r="H42" i="1"/>
  <c r="I42" i="1" s="1"/>
  <c r="E56" i="1"/>
  <c r="G56" i="1"/>
  <c r="H56" i="1"/>
  <c r="I56" i="1" s="1"/>
  <c r="I40" i="1" l="1"/>
  <c r="I33" i="1"/>
  <c r="I31" i="1"/>
  <c r="I27" i="1"/>
  <c r="I38" i="1"/>
  <c r="I30" i="1"/>
  <c r="E14" i="1"/>
  <c r="E15" i="1"/>
  <c r="E16" i="1"/>
  <c r="E17" i="1"/>
  <c r="E18" i="1"/>
  <c r="E20" i="1"/>
  <c r="E21" i="1"/>
  <c r="E22" i="1"/>
  <c r="E23" i="1"/>
  <c r="E24" i="1"/>
  <c r="E25" i="1"/>
  <c r="H14" i="1"/>
  <c r="H15" i="1"/>
  <c r="H16" i="1"/>
  <c r="H17" i="1"/>
  <c r="H18" i="1"/>
  <c r="H20" i="1"/>
  <c r="H21" i="1"/>
  <c r="H22" i="1"/>
  <c r="H23" i="1"/>
  <c r="H24" i="1"/>
  <c r="H25" i="1"/>
  <c r="G14" i="1"/>
  <c r="G15" i="1"/>
  <c r="G16" i="1"/>
  <c r="G17" i="1"/>
  <c r="G18" i="1"/>
  <c r="G20" i="1"/>
  <c r="G21" i="1"/>
  <c r="G22" i="1"/>
  <c r="G23" i="1"/>
  <c r="G24" i="1"/>
  <c r="G25" i="1"/>
  <c r="G13" i="1"/>
  <c r="H13" i="1"/>
  <c r="E13" i="1"/>
  <c r="I14" i="1" l="1"/>
  <c r="I15" i="1"/>
  <c r="I16" i="1"/>
  <c r="I17" i="1"/>
  <c r="I18" i="1"/>
  <c r="I19" i="1"/>
  <c r="I20" i="1"/>
  <c r="I21" i="1"/>
  <c r="I22" i="1"/>
  <c r="I23" i="1"/>
  <c r="I24" i="1"/>
  <c r="I25" i="1"/>
  <c r="I13" i="1"/>
  <c r="I57" i="1" l="1"/>
</calcChain>
</file>

<file path=xl/sharedStrings.xml><?xml version="1.0" encoding="utf-8"?>
<sst xmlns="http://schemas.openxmlformats.org/spreadsheetml/2006/main" count="160" uniqueCount="47">
  <si>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</si>
  <si>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</si>
  <si>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</si>
  <si>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</si>
  <si>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</si>
  <si>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</si>
  <si>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</si>
  <si>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</si>
  <si>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</si>
  <si>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</si>
  <si>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</si>
  <si>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</si>
  <si>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</si>
  <si>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</si>
  <si>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</si>
  <si>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</si>
  <si>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</si>
  <si>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</si>
  <si>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</si>
  <si>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</si>
  <si>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</si>
  <si>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</si>
  <si>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</si>
  <si>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</si>
  <si>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</si>
  <si>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</si>
  <si>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</si>
  <si>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</si>
  <si>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</si>
  <si>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</si>
  <si>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</si>
  <si>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</si>
  <si>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</si>
  <si>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</si>
  <si>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</si>
  <si>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r>
      <t xml:space="preserve">Tên cty/ cá nhân: </t>
    </r>
    <r>
      <rPr>
        <b/>
        <sz val="11"/>
        <rFont val="Times New Roman"/>
        <family val="1"/>
      </rPr>
      <t>TIT</t>
    </r>
  </si>
  <si>
    <t>013227001828064</t>
  </si>
  <si>
    <t>FM25CL64</t>
  </si>
  <si>
    <t>FRAM</t>
  </si>
  <si>
    <t>013227004337451</t>
  </si>
  <si>
    <t>013227001822174</t>
  </si>
  <si>
    <t>013227001827207</t>
  </si>
  <si>
    <t>013227004351304</t>
  </si>
  <si>
    <t>013227004360289</t>
  </si>
  <si>
    <t>Mã số phiếu: BG1410071107</t>
  </si>
  <si>
    <t>TG102</t>
  </si>
  <si>
    <t>Hà Nội, ngày 07 tháng 09 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</si>
</sst>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sz val="12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5" fillId="0" borderId="8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" fontId="15" fillId="0" borderId="29" xfId="0" applyNumberFormat="1" applyFont="1" applyBorder="1" applyAlignment="1">
      <alignment horizontal="center" vertical="center"/>
    </xf>
    <xf numFmtId="1" fontId="15" fillId="0" borderId="8" xfId="0" quotePrefix="1" applyNumberFormat="1" applyFont="1" applyBorder="1" applyAlignment="1">
      <alignment horizontal="center" vertical="center"/>
    </xf>
    <xf numFmtId="1" fontId="15" fillId="0" borderId="8" xfId="0" quotePrefix="1" applyNumberFormat="1" applyFont="1" applyBorder="1" applyAlignment="1">
      <alignment horizontal="center" vertical="center"/>
    </xf>
    <xf numFmtId="1" fontId="15" fillId="0" borderId="29" xfId="0" quotePrefix="1" applyNumberFormat="1" applyFont="1" applyBorder="1" applyAlignment="1">
      <alignment horizontal="center" vertical="center"/>
    </xf>
    <xf numFmtId="1" fontId="15" fillId="0" borderId="30" xfId="0" quotePrefix="1" applyNumberFormat="1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1" fontId="15" fillId="0" borderId="3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abSelected="1" topLeftCell="A49" zoomScaleNormal="100" workbookViewId="0">
      <selection activeCell="L11" sqref="L11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19.570312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14" width="9.140625" style="1"/>
    <col min="15" max="15" width="39.140625" style="1" customWidth="1"/>
    <col min="16" max="23" width="9.140625" style="1"/>
    <col min="24" max="24" width="7.7109375" style="1" customWidth="1"/>
    <col min="25" max="25" width="14" style="1" hidden="1" customWidth="1"/>
    <col min="26" max="26" width="19.28515625" style="1" hidden="1" customWidth="1"/>
    <col min="27" max="16384" width="9.140625" style="1"/>
  </cols>
  <sheetData>
    <row r="1" spans="1:26" x14ac:dyDescent="0.25">
      <c r="A1" s="10"/>
      <c r="B1" s="11"/>
      <c r="C1" s="11"/>
      <c r="D1" s="46" t="s">
        <v>15</v>
      </c>
      <c r="E1" s="47"/>
      <c r="F1" s="47"/>
      <c r="G1" s="47"/>
      <c r="H1" s="47"/>
      <c r="I1" s="48"/>
      <c r="Y1" s="1" t="s">
        <v>25</v>
      </c>
      <c r="Z1" s="1" t="s">
        <v>29</v>
      </c>
    </row>
    <row r="2" spans="1:26" x14ac:dyDescent="0.25">
      <c r="A2" s="12"/>
      <c r="B2" s="13"/>
      <c r="C2" s="13"/>
      <c r="D2" s="49" t="s">
        <v>3</v>
      </c>
      <c r="E2" s="50"/>
      <c r="F2" s="50"/>
      <c r="G2" s="50"/>
      <c r="H2" s="50"/>
      <c r="I2" s="51"/>
      <c r="Y2" s="1" t="s">
        <v>28</v>
      </c>
      <c r="Z2" s="1" t="s">
        <v>30</v>
      </c>
    </row>
    <row r="3" spans="1:26" ht="16.5" customHeight="1" x14ac:dyDescent="0.25">
      <c r="A3" s="12"/>
      <c r="B3" s="13"/>
      <c r="C3" s="13"/>
      <c r="D3" s="52" t="s">
        <v>4</v>
      </c>
      <c r="E3" s="53"/>
      <c r="F3" s="53"/>
      <c r="G3" s="53"/>
      <c r="H3" s="53"/>
      <c r="I3" s="54"/>
      <c r="Y3" s="1" t="s">
        <v>26</v>
      </c>
      <c r="Z3" s="1" t="s">
        <v>31</v>
      </c>
    </row>
    <row r="4" spans="1:26" ht="16.5" customHeight="1" x14ac:dyDescent="0.25">
      <c r="A4" s="12"/>
      <c r="B4" s="13"/>
      <c r="C4" s="13"/>
      <c r="D4" s="52" t="s">
        <v>5</v>
      </c>
      <c r="E4" s="53"/>
      <c r="F4" s="53"/>
      <c r="G4" s="53"/>
      <c r="H4" s="53"/>
      <c r="I4" s="54"/>
      <c r="Y4" s="1" t="s">
        <v>27</v>
      </c>
      <c r="Z4" s="1" t="s">
        <v>34</v>
      </c>
    </row>
    <row r="5" spans="1:26" ht="16.5" customHeight="1" x14ac:dyDescent="0.25">
      <c r="A5" s="14"/>
      <c r="B5" s="13"/>
      <c r="C5" s="13"/>
      <c r="D5" s="58" t="s">
        <v>6</v>
      </c>
      <c r="E5" s="59"/>
      <c r="F5" s="59"/>
      <c r="G5" s="59"/>
      <c r="H5" s="59"/>
      <c r="I5" s="60"/>
      <c r="Y5" s="1" t="s">
        <v>32</v>
      </c>
      <c r="Z5" s="1" t="s">
        <v>33</v>
      </c>
    </row>
    <row r="6" spans="1:26" ht="20.25" customHeight="1" x14ac:dyDescent="0.25">
      <c r="A6" s="40" t="s">
        <v>44</v>
      </c>
      <c r="B6" s="41"/>
      <c r="C6" s="42"/>
      <c r="D6" s="55" t="s">
        <v>21</v>
      </c>
      <c r="E6" s="56"/>
      <c r="F6" s="56"/>
      <c r="G6" s="56"/>
      <c r="H6" s="56"/>
      <c r="I6" s="57"/>
    </row>
    <row r="7" spans="1:26" ht="16.5" customHeight="1" x14ac:dyDescent="0.25">
      <c r="A7" s="6"/>
      <c r="B7" s="37" t="s">
        <v>35</v>
      </c>
      <c r="C7" s="37"/>
      <c r="D7" s="37"/>
      <c r="E7" s="15"/>
      <c r="F7" s="15"/>
      <c r="G7" s="15"/>
      <c r="H7" s="15"/>
      <c r="I7" s="16"/>
    </row>
    <row r="8" spans="1:26" ht="16.5" customHeight="1" x14ac:dyDescent="0.25">
      <c r="A8" s="4"/>
      <c r="B8" s="43" t="s">
        <v>10</v>
      </c>
      <c r="C8" s="43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44" t="s">
        <v>7</v>
      </c>
      <c r="C9" s="44"/>
      <c r="D9" s="17"/>
      <c r="E9" s="17"/>
      <c r="F9" s="17"/>
      <c r="G9" s="17"/>
      <c r="H9" s="17"/>
      <c r="I9" s="18"/>
    </row>
    <row r="10" spans="1:26" ht="16.5" customHeight="1" x14ac:dyDescent="0.25">
      <c r="A10" s="3"/>
      <c r="B10" s="43" t="s">
        <v>8</v>
      </c>
      <c r="C10" s="43"/>
      <c r="D10" s="17"/>
      <c r="E10" s="17"/>
      <c r="F10" s="17"/>
      <c r="G10" s="17"/>
      <c r="H10" s="17"/>
      <c r="I10" s="18"/>
      <c r="Y10" s="1" t="s">
        <v>25</v>
      </c>
      <c r="Z10" s="33">
        <v>15000</v>
      </c>
    </row>
    <row r="11" spans="1:26" ht="16.5" customHeight="1" x14ac:dyDescent="0.25">
      <c r="A11" s="5"/>
      <c r="B11" s="45" t="s">
        <v>9</v>
      </c>
      <c r="C11" s="45"/>
      <c r="D11" s="19"/>
      <c r="E11" s="19"/>
      <c r="F11" s="19"/>
      <c r="G11" s="19"/>
      <c r="H11" s="19"/>
      <c r="I11" s="20"/>
      <c r="Y11" s="1" t="s">
        <v>28</v>
      </c>
      <c r="Z11" s="33">
        <v>25000</v>
      </c>
    </row>
    <row r="12" spans="1:26" x14ac:dyDescent="0.25">
      <c r="A12" s="7" t="s">
        <v>0</v>
      </c>
      <c r="B12" s="7" t="s">
        <v>1</v>
      </c>
      <c r="C12" s="8" t="s">
        <v>2</v>
      </c>
      <c r="D12" s="8" t="s">
        <v>16</v>
      </c>
      <c r="E12" s="8" t="s">
        <v>17</v>
      </c>
      <c r="F12" s="8" t="s">
        <v>19</v>
      </c>
      <c r="G12" s="8" t="s">
        <v>20</v>
      </c>
      <c r="H12" s="8" t="s">
        <v>18</v>
      </c>
      <c r="I12" s="8" t="s">
        <v>23</v>
      </c>
      <c r="Y12" s="1" t="s">
        <v>26</v>
      </c>
      <c r="Z12" s="33">
        <v>350000</v>
      </c>
    </row>
    <row r="13" spans="1:26" ht="17.25" x14ac:dyDescent="0.25">
      <c r="A13" s="2">
        <v>1</v>
      </c>
      <c r="B13" s="2" t="s">
        <v>45</v>
      </c>
      <c r="C13" s="61">
        <v>862118020967490</v>
      </c>
      <c r="D13" s="22" t="s">
        <v>28</v>
      </c>
      <c r="E13" s="24" t="str">
        <f>VLOOKUP(D13,Y$1:Z$5,2,0)</f>
        <v>IC nguồn 5V</v>
      </c>
      <c r="F13" s="28" t="s">
        <v>24</v>
      </c>
      <c r="G13" s="27">
        <f>VLOOKUP(D13,Y$16:Z$20,2,0)</f>
        <v>2</v>
      </c>
      <c r="H13" s="25">
        <f>VLOOKUP(D13,Y$10:Z$14,2,0)</f>
        <v>25000</v>
      </c>
      <c r="I13" s="25">
        <f>G13*H13</f>
        <v>50000</v>
      </c>
      <c r="Y13" s="1" t="s">
        <v>27</v>
      </c>
      <c r="Z13" s="33">
        <v>90000</v>
      </c>
    </row>
    <row r="14" spans="1:26" ht="17.25" x14ac:dyDescent="0.25">
      <c r="A14" s="70">
        <v>2</v>
      </c>
      <c r="B14" s="70" t="s">
        <v>45</v>
      </c>
      <c r="C14" s="63">
        <v>862118020882467</v>
      </c>
      <c r="D14" s="22" t="s">
        <v>28</v>
      </c>
      <c r="E14" s="24" t="str">
        <f t="shared" ref="E14:E25" si="0">VLOOKUP(D14,Y$1:Z$5,2,0)</f>
        <v>IC nguồn 5V</v>
      </c>
      <c r="F14" s="28" t="s">
        <v>24</v>
      </c>
      <c r="G14" s="27">
        <f t="shared" ref="G14:G25" si="1">VLOOKUP(D14,Y$16:Z$20,2,0)</f>
        <v>2</v>
      </c>
      <c r="H14" s="25">
        <f t="shared" ref="H14:H25" si="2">VLOOKUP(D14,Y$10:Z$14,2,0)</f>
        <v>25000</v>
      </c>
      <c r="I14" s="25">
        <f t="shared" ref="I14:I25" si="3">G14*H14</f>
        <v>50000</v>
      </c>
      <c r="Y14" s="1" t="s">
        <v>32</v>
      </c>
      <c r="Z14" s="33">
        <v>250000</v>
      </c>
    </row>
    <row r="15" spans="1:26" ht="17.25" x14ac:dyDescent="0.25">
      <c r="A15" s="71"/>
      <c r="B15" s="71"/>
      <c r="C15" s="62"/>
      <c r="D15" s="22" t="s">
        <v>26</v>
      </c>
      <c r="E15" s="24" t="str">
        <f t="shared" si="0"/>
        <v>Module GSM</v>
      </c>
      <c r="F15" s="28" t="s">
        <v>24</v>
      </c>
      <c r="G15" s="27">
        <f t="shared" si="1"/>
        <v>1</v>
      </c>
      <c r="H15" s="25">
        <f t="shared" si="2"/>
        <v>350000</v>
      </c>
      <c r="I15" s="25">
        <f t="shared" si="3"/>
        <v>350000</v>
      </c>
    </row>
    <row r="16" spans="1:26" ht="17.25" x14ac:dyDescent="0.25">
      <c r="A16" s="2">
        <v>3</v>
      </c>
      <c r="B16" s="2" t="s">
        <v>45</v>
      </c>
      <c r="C16" s="61">
        <v>862118020910953</v>
      </c>
      <c r="D16" s="22" t="s">
        <v>32</v>
      </c>
      <c r="E16" s="24" t="str">
        <f t="shared" si="0"/>
        <v>Module GPS</v>
      </c>
      <c r="F16" s="28" t="s">
        <v>24</v>
      </c>
      <c r="G16" s="27">
        <f t="shared" si="1"/>
        <v>1</v>
      </c>
      <c r="H16" s="25">
        <f t="shared" si="2"/>
        <v>250000</v>
      </c>
      <c r="I16" s="25">
        <f t="shared" si="3"/>
        <v>250000</v>
      </c>
      <c r="Y16" s="1" t="s">
        <v>25</v>
      </c>
      <c r="Z16" s="33">
        <v>2</v>
      </c>
    </row>
    <row r="17" spans="1:26" ht="17.25" x14ac:dyDescent="0.25">
      <c r="A17" s="70">
        <v>4</v>
      </c>
      <c r="B17" s="70" t="s">
        <v>45</v>
      </c>
      <c r="C17" s="63">
        <v>862118020912710</v>
      </c>
      <c r="D17" s="22" t="s">
        <v>28</v>
      </c>
      <c r="E17" s="24" t="str">
        <f t="shared" si="0"/>
        <v>IC nguồn 5V</v>
      </c>
      <c r="F17" s="28" t="s">
        <v>24</v>
      </c>
      <c r="G17" s="27">
        <f t="shared" si="1"/>
        <v>2</v>
      </c>
      <c r="H17" s="25">
        <f t="shared" si="2"/>
        <v>25000</v>
      </c>
      <c r="I17" s="25">
        <f t="shared" si="3"/>
        <v>50000</v>
      </c>
      <c r="Y17" s="1" t="s">
        <v>28</v>
      </c>
      <c r="Z17" s="33">
        <v>2</v>
      </c>
    </row>
    <row r="18" spans="1:26" ht="17.25" x14ac:dyDescent="0.25">
      <c r="A18" s="71"/>
      <c r="B18" s="71"/>
      <c r="C18" s="62"/>
      <c r="D18" s="22" t="s">
        <v>25</v>
      </c>
      <c r="E18" s="24" t="str">
        <f t="shared" si="0"/>
        <v>IC nguồn 3,3V</v>
      </c>
      <c r="F18" s="28" t="s">
        <v>24</v>
      </c>
      <c r="G18" s="27">
        <f t="shared" si="1"/>
        <v>2</v>
      </c>
      <c r="H18" s="25">
        <f t="shared" si="2"/>
        <v>15000</v>
      </c>
      <c r="I18" s="25">
        <f t="shared" si="3"/>
        <v>30000</v>
      </c>
      <c r="Y18" s="1" t="s">
        <v>26</v>
      </c>
      <c r="Z18" s="33">
        <v>1</v>
      </c>
    </row>
    <row r="19" spans="1:26" ht="17.25" x14ac:dyDescent="0.25">
      <c r="A19" s="2">
        <v>5</v>
      </c>
      <c r="B19" s="2" t="s">
        <v>45</v>
      </c>
      <c r="C19" s="64" t="s">
        <v>36</v>
      </c>
      <c r="D19" s="22" t="s">
        <v>37</v>
      </c>
      <c r="E19" s="24" t="s">
        <v>38</v>
      </c>
      <c r="F19" s="28" t="s">
        <v>24</v>
      </c>
      <c r="G19" s="27">
        <v>1</v>
      </c>
      <c r="H19" s="25">
        <v>30000</v>
      </c>
      <c r="I19" s="25">
        <f t="shared" si="3"/>
        <v>30000</v>
      </c>
      <c r="Y19" s="1" t="s">
        <v>27</v>
      </c>
      <c r="Z19" s="33">
        <v>1</v>
      </c>
    </row>
    <row r="20" spans="1:26" ht="17.25" x14ac:dyDescent="0.25">
      <c r="A20" s="70">
        <v>6</v>
      </c>
      <c r="B20" s="70" t="s">
        <v>45</v>
      </c>
      <c r="C20" s="66" t="s">
        <v>39</v>
      </c>
      <c r="D20" s="22" t="s">
        <v>25</v>
      </c>
      <c r="E20" s="24" t="str">
        <f t="shared" si="0"/>
        <v>IC nguồn 3,3V</v>
      </c>
      <c r="F20" s="28" t="s">
        <v>24</v>
      </c>
      <c r="G20" s="27">
        <f t="shared" si="1"/>
        <v>2</v>
      </c>
      <c r="H20" s="25">
        <f t="shared" si="2"/>
        <v>15000</v>
      </c>
      <c r="I20" s="25">
        <f t="shared" si="3"/>
        <v>30000</v>
      </c>
      <c r="Y20" s="1" t="s">
        <v>32</v>
      </c>
      <c r="Z20" s="33">
        <v>1</v>
      </c>
    </row>
    <row r="21" spans="1:26" ht="17.25" x14ac:dyDescent="0.25">
      <c r="A21" s="72"/>
      <c r="B21" s="72"/>
      <c r="C21" s="67"/>
      <c r="D21" s="2" t="s">
        <v>28</v>
      </c>
      <c r="E21" s="24" t="str">
        <f t="shared" si="0"/>
        <v>IC nguồn 5V</v>
      </c>
      <c r="F21" s="28" t="s">
        <v>24</v>
      </c>
      <c r="G21" s="27">
        <f t="shared" si="1"/>
        <v>2</v>
      </c>
      <c r="H21" s="25">
        <f t="shared" si="2"/>
        <v>25000</v>
      </c>
      <c r="I21" s="25">
        <f t="shared" si="3"/>
        <v>50000</v>
      </c>
    </row>
    <row r="22" spans="1:26" ht="17.25" x14ac:dyDescent="0.25">
      <c r="A22" s="72"/>
      <c r="B22" s="72"/>
      <c r="C22" s="67"/>
      <c r="D22" s="2" t="s">
        <v>27</v>
      </c>
      <c r="E22" s="24" t="str">
        <f t="shared" si="0"/>
        <v>MCU</v>
      </c>
      <c r="F22" s="28" t="s">
        <v>24</v>
      </c>
      <c r="G22" s="27">
        <f t="shared" si="1"/>
        <v>1</v>
      </c>
      <c r="H22" s="25">
        <f t="shared" si="2"/>
        <v>90000</v>
      </c>
      <c r="I22" s="25">
        <f t="shared" si="3"/>
        <v>90000</v>
      </c>
    </row>
    <row r="23" spans="1:26" ht="17.25" x14ac:dyDescent="0.25">
      <c r="A23" s="72"/>
      <c r="B23" s="72"/>
      <c r="C23" s="67"/>
      <c r="D23" s="2" t="s">
        <v>32</v>
      </c>
      <c r="E23" s="24" t="str">
        <f t="shared" si="0"/>
        <v>Module GPS</v>
      </c>
      <c r="F23" s="28" t="s">
        <v>24</v>
      </c>
      <c r="G23" s="27">
        <f t="shared" si="1"/>
        <v>1</v>
      </c>
      <c r="H23" s="25">
        <f t="shared" si="2"/>
        <v>250000</v>
      </c>
      <c r="I23" s="25">
        <f t="shared" si="3"/>
        <v>250000</v>
      </c>
    </row>
    <row r="24" spans="1:26" ht="17.25" x14ac:dyDescent="0.25">
      <c r="A24" s="71"/>
      <c r="B24" s="71"/>
      <c r="C24" s="65"/>
      <c r="D24" s="2" t="s">
        <v>26</v>
      </c>
      <c r="E24" s="24" t="str">
        <f t="shared" si="0"/>
        <v>Module GSM</v>
      </c>
      <c r="F24" s="28" t="s">
        <v>24</v>
      </c>
      <c r="G24" s="27">
        <f t="shared" si="1"/>
        <v>1</v>
      </c>
      <c r="H24" s="25">
        <f t="shared" si="2"/>
        <v>350000</v>
      </c>
      <c r="I24" s="25">
        <f t="shared" si="3"/>
        <v>350000</v>
      </c>
    </row>
    <row r="25" spans="1:26" ht="17.25" x14ac:dyDescent="0.25">
      <c r="A25" s="70">
        <v>7</v>
      </c>
      <c r="B25" s="70" t="s">
        <v>45</v>
      </c>
      <c r="C25" s="66" t="s">
        <v>40</v>
      </c>
      <c r="D25" s="22" t="s">
        <v>25</v>
      </c>
      <c r="E25" s="24" t="str">
        <f t="shared" si="0"/>
        <v>IC nguồn 3,3V</v>
      </c>
      <c r="F25" s="28" t="s">
        <v>24</v>
      </c>
      <c r="G25" s="27">
        <f t="shared" si="1"/>
        <v>2</v>
      </c>
      <c r="H25" s="25">
        <f t="shared" si="2"/>
        <v>15000</v>
      </c>
      <c r="I25" s="25">
        <f t="shared" si="3"/>
        <v>30000</v>
      </c>
    </row>
    <row r="26" spans="1:26" ht="17.25" x14ac:dyDescent="0.25">
      <c r="A26" s="72"/>
      <c r="B26" s="72"/>
      <c r="C26" s="67"/>
      <c r="D26" s="2" t="s">
        <v>28</v>
      </c>
      <c r="E26" s="24" t="str">
        <f t="shared" ref="E26:E56" si="4">VLOOKUP(D26,Y$1:Z$5,2,0)</f>
        <v>IC nguồn 5V</v>
      </c>
      <c r="F26" s="28" t="s">
        <v>24</v>
      </c>
      <c r="G26" s="27">
        <f t="shared" ref="G26:G56" si="5">VLOOKUP(D26,Y$16:Z$20,2,0)</f>
        <v>2</v>
      </c>
      <c r="H26" s="25">
        <f t="shared" ref="H26:H56" si="6">VLOOKUP(D26,Y$10:Z$14,2,0)</f>
        <v>25000</v>
      </c>
      <c r="I26" s="25">
        <f t="shared" ref="I26:I56" si="7">G26*H26</f>
        <v>50000</v>
      </c>
    </row>
    <row r="27" spans="1:26" ht="17.25" x14ac:dyDescent="0.25">
      <c r="A27" s="72"/>
      <c r="B27" s="72"/>
      <c r="C27" s="67"/>
      <c r="D27" s="2" t="s">
        <v>27</v>
      </c>
      <c r="E27" s="24" t="str">
        <f t="shared" si="4"/>
        <v>MCU</v>
      </c>
      <c r="F27" s="28" t="s">
        <v>24</v>
      </c>
      <c r="G27" s="27">
        <f t="shared" si="5"/>
        <v>1</v>
      </c>
      <c r="H27" s="25">
        <f t="shared" si="6"/>
        <v>90000</v>
      </c>
      <c r="I27" s="25">
        <f t="shared" si="7"/>
        <v>90000</v>
      </c>
    </row>
    <row r="28" spans="1:26" ht="17.25" x14ac:dyDescent="0.25">
      <c r="A28" s="72"/>
      <c r="B28" s="72"/>
      <c r="C28" s="67"/>
      <c r="D28" s="2" t="s">
        <v>32</v>
      </c>
      <c r="E28" s="24" t="str">
        <f t="shared" si="4"/>
        <v>Module GPS</v>
      </c>
      <c r="F28" s="28" t="s">
        <v>24</v>
      </c>
      <c r="G28" s="27">
        <f t="shared" si="5"/>
        <v>1</v>
      </c>
      <c r="H28" s="25">
        <f t="shared" si="6"/>
        <v>250000</v>
      </c>
      <c r="I28" s="25">
        <f t="shared" si="7"/>
        <v>250000</v>
      </c>
    </row>
    <row r="29" spans="1:26" ht="17.25" x14ac:dyDescent="0.25">
      <c r="A29" s="71"/>
      <c r="B29" s="71"/>
      <c r="C29" s="65"/>
      <c r="D29" s="2" t="s">
        <v>26</v>
      </c>
      <c r="E29" s="24" t="str">
        <f t="shared" si="4"/>
        <v>Module GSM</v>
      </c>
      <c r="F29" s="28" t="s">
        <v>24</v>
      </c>
      <c r="G29" s="27">
        <f t="shared" si="5"/>
        <v>1</v>
      </c>
      <c r="H29" s="25">
        <f t="shared" si="6"/>
        <v>350000</v>
      </c>
      <c r="I29" s="25">
        <f t="shared" si="7"/>
        <v>350000</v>
      </c>
    </row>
    <row r="30" spans="1:26" ht="17.25" x14ac:dyDescent="0.25">
      <c r="A30" s="70">
        <v>8</v>
      </c>
      <c r="B30" s="70" t="s">
        <v>45</v>
      </c>
      <c r="C30" s="63">
        <v>869988018310090</v>
      </c>
      <c r="D30" s="2" t="s">
        <v>28</v>
      </c>
      <c r="E30" s="24" t="str">
        <f t="shared" si="4"/>
        <v>IC nguồn 5V</v>
      </c>
      <c r="F30" s="28" t="s">
        <v>24</v>
      </c>
      <c r="G30" s="27">
        <f t="shared" si="5"/>
        <v>2</v>
      </c>
      <c r="H30" s="25">
        <f t="shared" si="6"/>
        <v>25000</v>
      </c>
      <c r="I30" s="25">
        <f t="shared" si="7"/>
        <v>50000</v>
      </c>
    </row>
    <row r="31" spans="1:26" ht="17.25" x14ac:dyDescent="0.25">
      <c r="A31" s="71"/>
      <c r="B31" s="71"/>
      <c r="C31" s="62"/>
      <c r="D31" s="2" t="s">
        <v>26</v>
      </c>
      <c r="E31" s="24" t="str">
        <f t="shared" si="4"/>
        <v>Module GSM</v>
      </c>
      <c r="F31" s="28" t="s">
        <v>24</v>
      </c>
      <c r="G31" s="27">
        <f t="shared" si="5"/>
        <v>1</v>
      </c>
      <c r="H31" s="25">
        <f t="shared" si="6"/>
        <v>350000</v>
      </c>
      <c r="I31" s="25">
        <f t="shared" si="7"/>
        <v>350000</v>
      </c>
    </row>
    <row r="32" spans="1:26" ht="17.25" x14ac:dyDescent="0.25">
      <c r="A32" s="2">
        <v>9</v>
      </c>
      <c r="B32" s="2" t="s">
        <v>45</v>
      </c>
      <c r="C32" s="68" t="s">
        <v>41</v>
      </c>
      <c r="D32" s="2" t="s">
        <v>37</v>
      </c>
      <c r="E32" s="24" t="s">
        <v>38</v>
      </c>
      <c r="F32" s="28" t="s">
        <v>24</v>
      </c>
      <c r="G32" s="27">
        <v>1</v>
      </c>
      <c r="H32" s="25">
        <v>30000</v>
      </c>
      <c r="I32" s="25">
        <f t="shared" si="7"/>
        <v>30000</v>
      </c>
    </row>
    <row r="33" spans="1:9" ht="17.25" x14ac:dyDescent="0.25">
      <c r="A33" s="70">
        <v>10</v>
      </c>
      <c r="B33" s="70" t="s">
        <v>45</v>
      </c>
      <c r="C33" s="63">
        <v>869988018308219</v>
      </c>
      <c r="D33" s="2" t="s">
        <v>28</v>
      </c>
      <c r="E33" s="24" t="str">
        <f t="shared" si="4"/>
        <v>IC nguồn 5V</v>
      </c>
      <c r="F33" s="28" t="s">
        <v>24</v>
      </c>
      <c r="G33" s="27">
        <f t="shared" si="5"/>
        <v>2</v>
      </c>
      <c r="H33" s="25">
        <f t="shared" si="6"/>
        <v>25000</v>
      </c>
      <c r="I33" s="25">
        <f t="shared" si="7"/>
        <v>50000</v>
      </c>
    </row>
    <row r="34" spans="1:9" ht="17.25" x14ac:dyDescent="0.25">
      <c r="A34" s="71"/>
      <c r="B34" s="71"/>
      <c r="C34" s="62"/>
      <c r="D34" s="2" t="s">
        <v>26</v>
      </c>
      <c r="E34" s="24" t="str">
        <f t="shared" si="4"/>
        <v>Module GSM</v>
      </c>
      <c r="F34" s="28" t="s">
        <v>24</v>
      </c>
      <c r="G34" s="27">
        <f t="shared" si="5"/>
        <v>1</v>
      </c>
      <c r="H34" s="25">
        <f t="shared" si="6"/>
        <v>350000</v>
      </c>
      <c r="I34" s="25">
        <f t="shared" si="7"/>
        <v>350000</v>
      </c>
    </row>
    <row r="35" spans="1:9" ht="17.25" x14ac:dyDescent="0.25">
      <c r="A35" s="70">
        <v>11</v>
      </c>
      <c r="B35" s="70" t="s">
        <v>45</v>
      </c>
      <c r="C35" s="66" t="s">
        <v>42</v>
      </c>
      <c r="D35" s="22" t="s">
        <v>25</v>
      </c>
      <c r="E35" s="24" t="str">
        <f t="shared" si="4"/>
        <v>IC nguồn 3,3V</v>
      </c>
      <c r="F35" s="28" t="s">
        <v>24</v>
      </c>
      <c r="G35" s="27">
        <f t="shared" si="5"/>
        <v>2</v>
      </c>
      <c r="H35" s="25">
        <f t="shared" si="6"/>
        <v>15000</v>
      </c>
      <c r="I35" s="25">
        <f t="shared" si="7"/>
        <v>30000</v>
      </c>
    </row>
    <row r="36" spans="1:9" ht="17.25" x14ac:dyDescent="0.25">
      <c r="A36" s="72"/>
      <c r="B36" s="72"/>
      <c r="C36" s="69"/>
      <c r="D36" s="2" t="s">
        <v>28</v>
      </c>
      <c r="E36" s="24" t="str">
        <f t="shared" si="4"/>
        <v>IC nguồn 5V</v>
      </c>
      <c r="F36" s="28" t="s">
        <v>24</v>
      </c>
      <c r="G36" s="27">
        <f t="shared" si="5"/>
        <v>2</v>
      </c>
      <c r="H36" s="25">
        <f t="shared" si="6"/>
        <v>25000</v>
      </c>
      <c r="I36" s="25">
        <f t="shared" si="7"/>
        <v>50000</v>
      </c>
    </row>
    <row r="37" spans="1:9" ht="17.25" x14ac:dyDescent="0.25">
      <c r="A37" s="72"/>
      <c r="B37" s="72"/>
      <c r="C37" s="69"/>
      <c r="D37" s="2" t="s">
        <v>27</v>
      </c>
      <c r="E37" s="24" t="str">
        <f t="shared" si="4"/>
        <v>MCU</v>
      </c>
      <c r="F37" s="28" t="s">
        <v>24</v>
      </c>
      <c r="G37" s="27">
        <f t="shared" si="5"/>
        <v>1</v>
      </c>
      <c r="H37" s="25">
        <f t="shared" si="6"/>
        <v>90000</v>
      </c>
      <c r="I37" s="25">
        <f t="shared" si="7"/>
        <v>90000</v>
      </c>
    </row>
    <row r="38" spans="1:9" ht="17.25" x14ac:dyDescent="0.25">
      <c r="A38" s="72"/>
      <c r="B38" s="72"/>
      <c r="C38" s="69"/>
      <c r="D38" s="2" t="s">
        <v>32</v>
      </c>
      <c r="E38" s="24" t="str">
        <f t="shared" si="4"/>
        <v>Module GPS</v>
      </c>
      <c r="F38" s="28" t="s">
        <v>24</v>
      </c>
      <c r="G38" s="27">
        <f t="shared" si="5"/>
        <v>1</v>
      </c>
      <c r="H38" s="25">
        <f t="shared" si="6"/>
        <v>250000</v>
      </c>
      <c r="I38" s="25">
        <f t="shared" si="7"/>
        <v>250000</v>
      </c>
    </row>
    <row r="39" spans="1:9" ht="17.25" x14ac:dyDescent="0.25">
      <c r="A39" s="71"/>
      <c r="B39" s="71"/>
      <c r="C39" s="62"/>
      <c r="D39" s="2" t="s">
        <v>26</v>
      </c>
      <c r="E39" s="24" t="str">
        <f t="shared" si="4"/>
        <v>Module GSM</v>
      </c>
      <c r="F39" s="28" t="s">
        <v>24</v>
      </c>
      <c r="G39" s="27">
        <f t="shared" si="5"/>
        <v>1</v>
      </c>
      <c r="H39" s="25">
        <f t="shared" si="6"/>
        <v>350000</v>
      </c>
      <c r="I39" s="25">
        <f t="shared" si="7"/>
        <v>350000</v>
      </c>
    </row>
    <row r="40" spans="1:9" ht="17.25" x14ac:dyDescent="0.25">
      <c r="A40" s="2">
        <v>12</v>
      </c>
      <c r="B40" s="2" t="s">
        <v>45</v>
      </c>
      <c r="C40" s="68" t="s">
        <v>43</v>
      </c>
      <c r="D40" s="2" t="s">
        <v>28</v>
      </c>
      <c r="E40" s="24" t="str">
        <f t="shared" si="4"/>
        <v>IC nguồn 5V</v>
      </c>
      <c r="F40" s="28" t="s">
        <v>24</v>
      </c>
      <c r="G40" s="27">
        <f t="shared" si="5"/>
        <v>2</v>
      </c>
      <c r="H40" s="25">
        <f t="shared" si="6"/>
        <v>25000</v>
      </c>
      <c r="I40" s="25">
        <f t="shared" si="7"/>
        <v>50000</v>
      </c>
    </row>
    <row r="41" spans="1:9" ht="17.25" x14ac:dyDescent="0.25">
      <c r="A41" s="73">
        <v>13</v>
      </c>
      <c r="B41" s="70" t="s">
        <v>45</v>
      </c>
      <c r="C41" s="63">
        <v>862118021594970</v>
      </c>
      <c r="D41" s="22" t="s">
        <v>25</v>
      </c>
      <c r="E41" s="24" t="str">
        <f t="shared" si="4"/>
        <v>IC nguồn 3,3V</v>
      </c>
      <c r="F41" s="28" t="s">
        <v>24</v>
      </c>
      <c r="G41" s="27">
        <f t="shared" si="5"/>
        <v>2</v>
      </c>
      <c r="H41" s="25">
        <f t="shared" si="6"/>
        <v>15000</v>
      </c>
      <c r="I41" s="25">
        <f t="shared" si="7"/>
        <v>30000</v>
      </c>
    </row>
    <row r="42" spans="1:9" ht="17.25" x14ac:dyDescent="0.25">
      <c r="A42" s="74"/>
      <c r="B42" s="72"/>
      <c r="C42" s="69"/>
      <c r="D42" s="2" t="s">
        <v>28</v>
      </c>
      <c r="E42" s="24" t="str">
        <f t="shared" si="4"/>
        <v>IC nguồn 5V</v>
      </c>
      <c r="F42" s="28" t="s">
        <v>24</v>
      </c>
      <c r="G42" s="27">
        <f t="shared" si="5"/>
        <v>2</v>
      </c>
      <c r="H42" s="25">
        <f t="shared" si="6"/>
        <v>25000</v>
      </c>
      <c r="I42" s="25">
        <f t="shared" si="7"/>
        <v>50000</v>
      </c>
    </row>
    <row r="43" spans="1:9" ht="17.25" x14ac:dyDescent="0.25">
      <c r="A43" s="74"/>
      <c r="B43" s="72"/>
      <c r="C43" s="69"/>
      <c r="D43" s="2" t="s">
        <v>27</v>
      </c>
      <c r="E43" s="24" t="str">
        <f t="shared" ref="E43:E55" si="8">VLOOKUP(D43,Y$1:Z$5,2,0)</f>
        <v>MCU</v>
      </c>
      <c r="F43" s="28" t="s">
        <v>24</v>
      </c>
      <c r="G43" s="27">
        <f t="shared" ref="G43:G55" si="9">VLOOKUP(D43,Y$16:Z$20,2,0)</f>
        <v>1</v>
      </c>
      <c r="H43" s="25">
        <f t="shared" ref="H43:H55" si="10">VLOOKUP(D43,Y$10:Z$14,2,0)</f>
        <v>90000</v>
      </c>
      <c r="I43" s="25">
        <f t="shared" ref="I43:I55" si="11">G43*H43</f>
        <v>90000</v>
      </c>
    </row>
    <row r="44" spans="1:9" ht="17.25" x14ac:dyDescent="0.25">
      <c r="A44" s="74"/>
      <c r="B44" s="72"/>
      <c r="C44" s="69"/>
      <c r="D44" s="2" t="s">
        <v>32</v>
      </c>
      <c r="E44" s="24" t="str">
        <f t="shared" si="8"/>
        <v>Module GPS</v>
      </c>
      <c r="F44" s="28" t="s">
        <v>24</v>
      </c>
      <c r="G44" s="27">
        <f t="shared" si="9"/>
        <v>1</v>
      </c>
      <c r="H44" s="25">
        <f t="shared" si="10"/>
        <v>250000</v>
      </c>
      <c r="I44" s="25">
        <f t="shared" si="11"/>
        <v>250000</v>
      </c>
    </row>
    <row r="45" spans="1:9" ht="17.25" x14ac:dyDescent="0.25">
      <c r="A45" s="75"/>
      <c r="B45" s="71"/>
      <c r="C45" s="62"/>
      <c r="D45" s="2" t="s">
        <v>26</v>
      </c>
      <c r="E45" s="24" t="str">
        <f t="shared" si="8"/>
        <v>Module GSM</v>
      </c>
      <c r="F45" s="28" t="s">
        <v>24</v>
      </c>
      <c r="G45" s="27">
        <f t="shared" si="9"/>
        <v>1</v>
      </c>
      <c r="H45" s="25">
        <f t="shared" si="10"/>
        <v>350000</v>
      </c>
      <c r="I45" s="25">
        <f t="shared" si="11"/>
        <v>350000</v>
      </c>
    </row>
    <row r="46" spans="1:9" ht="17.25" x14ac:dyDescent="0.25">
      <c r="A46" s="70">
        <v>14</v>
      </c>
      <c r="B46" s="70" t="s">
        <v>45</v>
      </c>
      <c r="C46" s="63">
        <v>862118021631160</v>
      </c>
      <c r="D46" s="2" t="s">
        <v>25</v>
      </c>
      <c r="E46" s="24" t="str">
        <f t="shared" si="8"/>
        <v>IC nguồn 3,3V</v>
      </c>
      <c r="F46" s="28" t="s">
        <v>24</v>
      </c>
      <c r="G46" s="27">
        <f t="shared" si="9"/>
        <v>2</v>
      </c>
      <c r="H46" s="25">
        <f t="shared" si="10"/>
        <v>15000</v>
      </c>
      <c r="I46" s="25">
        <f t="shared" si="11"/>
        <v>30000</v>
      </c>
    </row>
    <row r="47" spans="1:9" ht="17.25" x14ac:dyDescent="0.25">
      <c r="A47" s="72"/>
      <c r="B47" s="72"/>
      <c r="C47" s="69"/>
      <c r="D47" s="2" t="s">
        <v>27</v>
      </c>
      <c r="E47" s="24" t="str">
        <f t="shared" si="8"/>
        <v>MCU</v>
      </c>
      <c r="F47" s="28" t="s">
        <v>24</v>
      </c>
      <c r="G47" s="27">
        <f t="shared" si="9"/>
        <v>1</v>
      </c>
      <c r="H47" s="25">
        <f t="shared" si="10"/>
        <v>90000</v>
      </c>
      <c r="I47" s="25">
        <f t="shared" si="11"/>
        <v>90000</v>
      </c>
    </row>
    <row r="48" spans="1:9" ht="17.25" x14ac:dyDescent="0.25">
      <c r="A48" s="71"/>
      <c r="B48" s="71"/>
      <c r="C48" s="62"/>
      <c r="D48" s="2" t="s">
        <v>32</v>
      </c>
      <c r="E48" s="24" t="str">
        <f t="shared" si="8"/>
        <v>Module GPS</v>
      </c>
      <c r="F48" s="28" t="s">
        <v>24</v>
      </c>
      <c r="G48" s="27">
        <f t="shared" si="9"/>
        <v>1</v>
      </c>
      <c r="H48" s="25">
        <f t="shared" si="10"/>
        <v>250000</v>
      </c>
      <c r="I48" s="25">
        <f t="shared" si="11"/>
        <v>250000</v>
      </c>
    </row>
    <row r="49" spans="1:12" ht="17.25" x14ac:dyDescent="0.25">
      <c r="A49" s="70">
        <v>15</v>
      </c>
      <c r="B49" s="70" t="s">
        <v>45</v>
      </c>
      <c r="C49" s="63">
        <v>869988018291027</v>
      </c>
      <c r="D49" s="2" t="s">
        <v>28</v>
      </c>
      <c r="E49" s="24" t="str">
        <f t="shared" si="8"/>
        <v>IC nguồn 5V</v>
      </c>
      <c r="F49" s="28" t="s">
        <v>24</v>
      </c>
      <c r="G49" s="27">
        <f t="shared" si="9"/>
        <v>2</v>
      </c>
      <c r="H49" s="25">
        <f t="shared" si="10"/>
        <v>25000</v>
      </c>
      <c r="I49" s="25">
        <f t="shared" si="11"/>
        <v>50000</v>
      </c>
    </row>
    <row r="50" spans="1:12" ht="17.25" x14ac:dyDescent="0.25">
      <c r="A50" s="71"/>
      <c r="B50" s="71"/>
      <c r="C50" s="62"/>
      <c r="D50" s="2" t="s">
        <v>25</v>
      </c>
      <c r="E50" s="24" t="str">
        <f t="shared" si="8"/>
        <v>IC nguồn 3,3V</v>
      </c>
      <c r="F50" s="28" t="s">
        <v>24</v>
      </c>
      <c r="G50" s="27">
        <f t="shared" si="9"/>
        <v>2</v>
      </c>
      <c r="H50" s="25">
        <f t="shared" si="10"/>
        <v>15000</v>
      </c>
      <c r="I50" s="25">
        <f t="shared" si="11"/>
        <v>30000</v>
      </c>
    </row>
    <row r="51" spans="1:12" ht="17.25" x14ac:dyDescent="0.25">
      <c r="A51" s="70">
        <v>16</v>
      </c>
      <c r="B51" s="70" t="s">
        <v>45</v>
      </c>
      <c r="C51" s="63">
        <v>862118020873698</v>
      </c>
      <c r="D51" s="2" t="s">
        <v>28</v>
      </c>
      <c r="E51" s="24" t="str">
        <f t="shared" si="8"/>
        <v>IC nguồn 5V</v>
      </c>
      <c r="F51" s="28" t="s">
        <v>24</v>
      </c>
      <c r="G51" s="27">
        <f t="shared" si="9"/>
        <v>2</v>
      </c>
      <c r="H51" s="25">
        <f t="shared" si="10"/>
        <v>25000</v>
      </c>
      <c r="I51" s="25">
        <f t="shared" si="11"/>
        <v>50000</v>
      </c>
    </row>
    <row r="52" spans="1:12" ht="17.25" x14ac:dyDescent="0.25">
      <c r="A52" s="72"/>
      <c r="B52" s="72"/>
      <c r="C52" s="69"/>
      <c r="D52" s="2" t="s">
        <v>25</v>
      </c>
      <c r="E52" s="24" t="str">
        <f t="shared" si="8"/>
        <v>IC nguồn 3,3V</v>
      </c>
      <c r="F52" s="28" t="s">
        <v>24</v>
      </c>
      <c r="G52" s="27">
        <f t="shared" si="9"/>
        <v>2</v>
      </c>
      <c r="H52" s="25">
        <f t="shared" si="10"/>
        <v>15000</v>
      </c>
      <c r="I52" s="25">
        <f t="shared" si="11"/>
        <v>30000</v>
      </c>
    </row>
    <row r="53" spans="1:12" ht="17.25" x14ac:dyDescent="0.25">
      <c r="A53" s="72"/>
      <c r="B53" s="72"/>
      <c r="C53" s="69"/>
      <c r="D53" s="2" t="s">
        <v>27</v>
      </c>
      <c r="E53" s="24" t="str">
        <f t="shared" si="8"/>
        <v>MCU</v>
      </c>
      <c r="F53" s="28" t="s">
        <v>24</v>
      </c>
      <c r="G53" s="27">
        <f t="shared" si="9"/>
        <v>1</v>
      </c>
      <c r="H53" s="25">
        <f t="shared" si="10"/>
        <v>90000</v>
      </c>
      <c r="I53" s="25">
        <f t="shared" si="11"/>
        <v>90000</v>
      </c>
    </row>
    <row r="54" spans="1:12" ht="17.25" x14ac:dyDescent="0.25">
      <c r="A54" s="71"/>
      <c r="B54" s="71"/>
      <c r="C54" s="62"/>
      <c r="D54" s="2" t="s">
        <v>32</v>
      </c>
      <c r="E54" s="24" t="str">
        <f t="shared" si="8"/>
        <v>Module GPS</v>
      </c>
      <c r="F54" s="28" t="s">
        <v>24</v>
      </c>
      <c r="G54" s="27">
        <f t="shared" si="9"/>
        <v>1</v>
      </c>
      <c r="H54" s="25">
        <f t="shared" si="10"/>
        <v>250000</v>
      </c>
      <c r="I54" s="25">
        <f t="shared" si="11"/>
        <v>250000</v>
      </c>
    </row>
    <row r="55" spans="1:12" ht="17.25" x14ac:dyDescent="0.25">
      <c r="A55" s="70">
        <v>17</v>
      </c>
      <c r="B55" s="70" t="s">
        <v>45</v>
      </c>
      <c r="C55" s="63">
        <v>862118020878853</v>
      </c>
      <c r="D55" s="2" t="s">
        <v>28</v>
      </c>
      <c r="E55" s="24" t="str">
        <f t="shared" si="8"/>
        <v>IC nguồn 5V</v>
      </c>
      <c r="F55" s="28" t="s">
        <v>24</v>
      </c>
      <c r="G55" s="27">
        <f t="shared" si="9"/>
        <v>2</v>
      </c>
      <c r="H55" s="25">
        <f t="shared" si="10"/>
        <v>25000</v>
      </c>
      <c r="I55" s="25">
        <f t="shared" si="11"/>
        <v>50000</v>
      </c>
    </row>
    <row r="56" spans="1:12" ht="17.25" x14ac:dyDescent="0.25">
      <c r="A56" s="71"/>
      <c r="B56" s="71"/>
      <c r="C56" s="62"/>
      <c r="D56" s="2" t="s">
        <v>26</v>
      </c>
      <c r="E56" s="24" t="str">
        <f t="shared" si="4"/>
        <v>Module GSM</v>
      </c>
      <c r="F56" s="28" t="s">
        <v>24</v>
      </c>
      <c r="G56" s="27">
        <f t="shared" si="5"/>
        <v>1</v>
      </c>
      <c r="H56" s="25">
        <f t="shared" si="6"/>
        <v>350000</v>
      </c>
      <c r="I56" s="25">
        <f t="shared" si="7"/>
        <v>350000</v>
      </c>
    </row>
    <row r="57" spans="1:12" ht="17.25" x14ac:dyDescent="0.25">
      <c r="A57" s="34" t="s">
        <v>22</v>
      </c>
      <c r="B57" s="35"/>
      <c r="C57" s="2"/>
      <c r="D57" s="2"/>
      <c r="E57" s="23"/>
      <c r="F57" s="2"/>
      <c r="G57" s="2"/>
      <c r="H57" s="26"/>
      <c r="I57" s="26">
        <f>SUM(I13:I56)</f>
        <v>6040000</v>
      </c>
    </row>
    <row r="58" spans="1:12" ht="17.25" x14ac:dyDescent="0.25">
      <c r="A58" s="29"/>
      <c r="B58" s="29"/>
      <c r="C58" s="30"/>
      <c r="D58" s="30"/>
      <c r="E58" s="31"/>
      <c r="F58" s="30"/>
      <c r="G58" s="30"/>
      <c r="H58" s="32"/>
      <c r="I58" s="32"/>
    </row>
    <row r="60" spans="1:12" x14ac:dyDescent="0.25">
      <c r="D60" s="39" t="s">
        <v>46</v>
      </c>
      <c r="E60" s="39"/>
      <c r="F60" s="39"/>
      <c r="G60" s="39"/>
      <c r="H60" s="39"/>
      <c r="I60" s="21"/>
    </row>
    <row r="61" spans="1:12" x14ac:dyDescent="0.25">
      <c r="A61" s="36" t="s">
        <v>11</v>
      </c>
      <c r="B61" s="36"/>
      <c r="C61" s="36"/>
      <c r="D61" s="36"/>
      <c r="E61" s="36" t="s">
        <v>12</v>
      </c>
      <c r="F61" s="36"/>
      <c r="G61" s="36"/>
      <c r="H61" s="36"/>
      <c r="I61" s="36"/>
      <c r="J61" s="9"/>
      <c r="K61" s="9"/>
      <c r="L61" s="9"/>
    </row>
    <row r="66" spans="1:9" ht="17.25" x14ac:dyDescent="0.3">
      <c r="A66" s="38" t="s">
        <v>14</v>
      </c>
      <c r="B66" s="38"/>
      <c r="C66" s="38"/>
      <c r="D66" s="38"/>
      <c r="E66" s="38" t="s">
        <v>13</v>
      </c>
      <c r="F66" s="38"/>
      <c r="G66" s="38"/>
      <c r="H66" s="38"/>
      <c r="I66" s="38"/>
    </row>
  </sheetData>
  <mergeCells count="54">
    <mergeCell ref="A49:A50"/>
    <mergeCell ref="B49:B50"/>
    <mergeCell ref="A51:A54"/>
    <mergeCell ref="B51:B54"/>
    <mergeCell ref="A55:A56"/>
    <mergeCell ref="B55:B56"/>
    <mergeCell ref="A35:A39"/>
    <mergeCell ref="B35:B39"/>
    <mergeCell ref="A41:A45"/>
    <mergeCell ref="B41:B45"/>
    <mergeCell ref="A46:A48"/>
    <mergeCell ref="B46:B48"/>
    <mergeCell ref="A30:A31"/>
    <mergeCell ref="A33:A34"/>
    <mergeCell ref="B33:B34"/>
    <mergeCell ref="A14:A15"/>
    <mergeCell ref="A17:A18"/>
    <mergeCell ref="A20:A24"/>
    <mergeCell ref="A25:A29"/>
    <mergeCell ref="C49:C50"/>
    <mergeCell ref="C51:C54"/>
    <mergeCell ref="C55:C56"/>
    <mergeCell ref="B14:B15"/>
    <mergeCell ref="B17:B18"/>
    <mergeCell ref="B20:B24"/>
    <mergeCell ref="B25:B29"/>
    <mergeCell ref="B30:B31"/>
    <mergeCell ref="D1:I1"/>
    <mergeCell ref="D2:I2"/>
    <mergeCell ref="D3:I3"/>
    <mergeCell ref="D6:I6"/>
    <mergeCell ref="D4:I4"/>
    <mergeCell ref="D5:I5"/>
    <mergeCell ref="A6:C6"/>
    <mergeCell ref="B8:C8"/>
    <mergeCell ref="B9:C9"/>
    <mergeCell ref="B10:C10"/>
    <mergeCell ref="B11:C11"/>
    <mergeCell ref="A57:B57"/>
    <mergeCell ref="E61:I61"/>
    <mergeCell ref="B7:D7"/>
    <mergeCell ref="E66:I66"/>
    <mergeCell ref="A61:D61"/>
    <mergeCell ref="A66:D66"/>
    <mergeCell ref="D60:H60"/>
    <mergeCell ref="C14:C15"/>
    <mergeCell ref="C17:C18"/>
    <mergeCell ref="C20:C24"/>
    <mergeCell ref="C25:C29"/>
    <mergeCell ref="C30:C31"/>
    <mergeCell ref="C33:C34"/>
    <mergeCell ref="C35:C39"/>
    <mergeCell ref="C41:C45"/>
    <mergeCell ref="C46:C48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2014-10-07T04:20:59Z</dcterms:modified>
</cp:coreProperties>
</file>