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0" yWindow="0" windowWidth="20490" windowHeight="7905" activeTab="4"/>
  </bookViews>
  <sheets>
    <sheet name="TG102" sheetId="32" r:id="rId1"/>
    <sheet name="TG102SE" sheetId="27" r:id="rId2"/>
    <sheet name="TG102LE" sheetId="31" r:id="rId3"/>
    <sheet name="TG102V" sheetId="30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U36" i="32" l="1"/>
  <c r="U35" i="32"/>
  <c r="U34" i="32"/>
  <c r="U33" i="32"/>
  <c r="U32" i="32"/>
  <c r="U31" i="32"/>
  <c r="U30" i="32"/>
  <c r="U29" i="32"/>
  <c r="U28" i="32"/>
  <c r="U27" i="32"/>
  <c r="U26" i="32"/>
  <c r="U21" i="32"/>
  <c r="U20" i="32"/>
  <c r="U22" i="32" l="1"/>
  <c r="U37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7" i="31" l="1"/>
  <c r="V22" i="31"/>
  <c r="V37" i="30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<sst xmlns="http://schemas.openxmlformats.org/spreadsheetml/2006/main" count="443" uniqueCount="83">
  <si>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</si>
  <si>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</si>
  <si>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</si>
  <si>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</si>
  <si>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</si>
  <si>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</si>
  <si>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</si>
  <si>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</si>
  <si>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</si>
  <si>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</si>
  <si>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</si>
  <si>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</si>
  <si>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</si>
  <si>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</si>
  <si>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</si>
  <si>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</si>
  <si>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</si>
  <si>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</si>
  <si>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</si>
  <si>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</si>
  <si>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</si>
  <si>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</si>
  <si>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</si>
  <si>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</si>
  <si>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</si>
  <si>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</si>
  <si>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</si>
  <si>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</si>
  <si>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</si>
  <si>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</si>
  <si>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</si>
  <si>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</si>
  <si>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</si>
  <si>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</si>
  <si>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</si>
  <si>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</si>
  <si>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</si>
  <si>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</si>
  <si>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</si>
  <si>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</si>
  <si>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</si>
  <si>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</si>
  <si>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</si>
  <si>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</si>
  <si>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</si>
  <si>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</si>
  <si>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</si>
  <si>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</si>
  <si>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</si>
  <si>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</si>
  <si>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</si>
  <si>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</si>
  <si>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</si>
  <si>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TG102SE</t>
  </si>
  <si>
    <t>H</t>
  </si>
  <si>
    <t>BT</t>
  </si>
  <si>
    <t>Thể</t>
  </si>
  <si>
    <t>125.212.203.114,16363</t>
  </si>
  <si>
    <t>10/08/2019</t>
  </si>
  <si>
    <t>Makelifebetter</t>
  </si>
  <si>
    <t>TG102</t>
  </si>
  <si>
    <t>X.4.0.0.00002.180125</t>
  </si>
  <si>
    <t>103.053.169.214,16868</t>
  </si>
  <si>
    <t>RTC module GPS</t>
  </si>
  <si>
    <t>Chập IC nguồn 5v,hỏng module GSM</t>
  </si>
  <si>
    <t>Lỗi MAX3232</t>
  </si>
  <si>
    <t>X.2.27</t>
  </si>
  <si>
    <t>221.132.033.067,11169</t>
  </si>
  <si>
    <t>000004028279120/865904028279120</t>
  </si>
  <si>
    <t>Lỗi thạch anh 8Mhz</t>
  </si>
  <si>
    <t>Thay thạch Anh 8Mhz</t>
  </si>
  <si>
    <t>Không sửa được</t>
  </si>
  <si>
    <t>KS</t>
  </si>
  <si>
    <t>Thay max3232,nâng cấp FW</t>
  </si>
  <si>
    <t>Thay module GPS</t>
  </si>
  <si>
    <t>Thay IC nguồn 5V+module GSM</t>
  </si>
  <si>
    <t>ID mới : 864161025108064</t>
  </si>
  <si>
    <t>124.158.010.215,16767</t>
  </si>
  <si>
    <t>Khách kiểm tra lại server trên TB</t>
  </si>
  <si>
    <t>Thiết bị hoạt động bình thường</t>
  </si>
  <si>
    <t>14/08/2019</t>
  </si>
  <si>
    <t>Chập nguồn 3,3V,khách hàn sai linh kiện lỗi main</t>
  </si>
  <si>
    <t>ID mới : 864161020970104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</si>
</sst>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6"/>
      <c r="R1" s="40"/>
    </row>
    <row r="2" spans="1:21" ht="20.25" customHeight="1" x14ac:dyDescent="0.25">
      <c r="A2" s="75" t="s">
        <v>11</v>
      </c>
      <c r="B2" s="76"/>
      <c r="C2" s="76"/>
      <c r="D2" s="76"/>
      <c r="E2" s="77" t="s">
        <v>59</v>
      </c>
      <c r="F2" s="7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70" t="s">
        <v>15</v>
      </c>
      <c r="L4" s="70"/>
      <c r="M4" s="85" t="s">
        <v>8</v>
      </c>
      <c r="N4" s="86"/>
      <c r="O4" s="87" t="s">
        <v>9</v>
      </c>
      <c r="P4" s="87" t="s">
        <v>18</v>
      </c>
      <c r="Q4" s="70" t="s">
        <v>25</v>
      </c>
      <c r="R4" s="70" t="s">
        <v>20</v>
      </c>
      <c r="T4" s="70" t="s">
        <v>25</v>
      </c>
      <c r="U4" s="70" t="s">
        <v>20</v>
      </c>
    </row>
    <row r="5" spans="1:21" ht="45" customHeight="1" x14ac:dyDescent="0.25">
      <c r="A5" s="79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4" t="s">
        <v>5</v>
      </c>
      <c r="H5" s="4" t="s">
        <v>7</v>
      </c>
      <c r="I5" s="18" t="s">
        <v>19</v>
      </c>
      <c r="J5" s="84"/>
      <c r="K5" s="63" t="s">
        <v>16</v>
      </c>
      <c r="L5" s="63" t="s">
        <v>17</v>
      </c>
      <c r="M5" s="62" t="s">
        <v>13</v>
      </c>
      <c r="N5" s="63" t="s">
        <v>14</v>
      </c>
      <c r="O5" s="88"/>
      <c r="P5" s="88"/>
      <c r="Q5" s="70"/>
      <c r="R5" s="70"/>
      <c r="T5" s="70"/>
      <c r="U5" s="70"/>
    </row>
    <row r="6" spans="1:21" s="1" customFormat="1" ht="15.75" customHeight="1" x14ac:dyDescent="0.25">
      <c r="A6" s="30">
        <v>1</v>
      </c>
      <c r="B6" s="19" t="s">
        <v>58</v>
      </c>
      <c r="C6" s="19" t="s">
        <v>80</v>
      </c>
      <c r="D6" s="3" t="s">
        <v>60</v>
      </c>
      <c r="E6" s="20">
        <v>862118021559205</v>
      </c>
      <c r="F6" s="3"/>
      <c r="G6" s="3" t="s">
        <v>54</v>
      </c>
      <c r="H6" s="16"/>
      <c r="I6" s="22" t="s">
        <v>62</v>
      </c>
      <c r="J6" s="15" t="s">
        <v>63</v>
      </c>
      <c r="K6" s="15"/>
      <c r="L6" s="15" t="s">
        <v>61</v>
      </c>
      <c r="M6" s="15" t="s">
        <v>74</v>
      </c>
      <c r="N6" s="25">
        <v>100000</v>
      </c>
      <c r="O6" s="15" t="s">
        <v>55</v>
      </c>
      <c r="P6" s="15" t="s">
        <v>56</v>
      </c>
      <c r="Q6" s="29" t="s">
        <v>24</v>
      </c>
      <c r="R6" s="30" t="s">
        <v>28</v>
      </c>
      <c r="T6" s="71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58</v>
      </c>
      <c r="C7" s="19" t="s">
        <v>80</v>
      </c>
      <c r="D7" s="3" t="s">
        <v>60</v>
      </c>
      <c r="E7" s="20">
        <v>865904028279120</v>
      </c>
      <c r="F7" s="3"/>
      <c r="G7" s="3" t="s">
        <v>54</v>
      </c>
      <c r="H7" s="68" t="s">
        <v>68</v>
      </c>
      <c r="I7" s="22" t="s">
        <v>67</v>
      </c>
      <c r="J7" s="15" t="s">
        <v>69</v>
      </c>
      <c r="K7" s="15" t="s">
        <v>66</v>
      </c>
      <c r="L7" s="15" t="s">
        <v>61</v>
      </c>
      <c r="M7" s="15" t="s">
        <v>70</v>
      </c>
      <c r="N7" s="25">
        <v>8000</v>
      </c>
      <c r="O7" s="15" t="s">
        <v>55</v>
      </c>
      <c r="P7" s="15" t="s">
        <v>56</v>
      </c>
      <c r="Q7" s="26" t="s">
        <v>24</v>
      </c>
      <c r="R7" s="3" t="s">
        <v>37</v>
      </c>
      <c r="T7" s="72"/>
      <c r="U7" s="30" t="s">
        <v>43</v>
      </c>
    </row>
    <row r="8" spans="1:21" s="1" customFormat="1" ht="15.75" customHeight="1" x14ac:dyDescent="0.25">
      <c r="A8" s="30">
        <v>3</v>
      </c>
      <c r="B8" s="19" t="s">
        <v>58</v>
      </c>
      <c r="C8" s="19" t="s">
        <v>80</v>
      </c>
      <c r="D8" s="3" t="s">
        <v>60</v>
      </c>
      <c r="E8" s="20">
        <v>862118021604225</v>
      </c>
      <c r="F8" s="3"/>
      <c r="G8" s="3" t="s">
        <v>54</v>
      </c>
      <c r="H8" s="15" t="s">
        <v>76</v>
      </c>
      <c r="I8" s="22" t="s">
        <v>62</v>
      </c>
      <c r="J8" s="15" t="s">
        <v>64</v>
      </c>
      <c r="K8" s="15" t="s">
        <v>61</v>
      </c>
      <c r="L8" s="15"/>
      <c r="M8" s="15" t="s">
        <v>75</v>
      </c>
      <c r="N8" s="25">
        <v>430000</v>
      </c>
      <c r="O8" s="15" t="s">
        <v>55</v>
      </c>
      <c r="P8" s="15" t="s">
        <v>56</v>
      </c>
      <c r="Q8" s="29" t="s">
        <v>24</v>
      </c>
      <c r="R8" s="30" t="s">
        <v>38</v>
      </c>
      <c r="T8" s="72"/>
      <c r="U8" s="30" t="s">
        <v>28</v>
      </c>
    </row>
    <row r="9" spans="1:21" s="1" customFormat="1" ht="15.75" customHeight="1" x14ac:dyDescent="0.25">
      <c r="A9" s="30">
        <v>4</v>
      </c>
      <c r="B9" s="19" t="s">
        <v>58</v>
      </c>
      <c r="C9" s="19" t="s">
        <v>80</v>
      </c>
      <c r="D9" s="3" t="s">
        <v>60</v>
      </c>
      <c r="E9" s="20">
        <v>867330027438475</v>
      </c>
      <c r="F9" s="3"/>
      <c r="G9" s="3" t="s">
        <v>54</v>
      </c>
      <c r="H9" s="16" t="s">
        <v>78</v>
      </c>
      <c r="I9" s="22" t="s">
        <v>77</v>
      </c>
      <c r="J9" s="15"/>
      <c r="K9" s="15" t="s">
        <v>61</v>
      </c>
      <c r="L9" s="15"/>
      <c r="M9" s="15" t="s">
        <v>79</v>
      </c>
      <c r="N9" s="15"/>
      <c r="O9" s="15" t="s">
        <v>55</v>
      </c>
      <c r="P9" s="15" t="s">
        <v>56</v>
      </c>
      <c r="Q9" s="29" t="s">
        <v>26</v>
      </c>
      <c r="R9" s="30" t="s">
        <v>32</v>
      </c>
      <c r="T9" s="72"/>
      <c r="U9" s="30" t="s">
        <v>38</v>
      </c>
    </row>
    <row r="10" spans="1:21" s="1" customFormat="1" ht="15.75" customHeight="1" x14ac:dyDescent="0.25">
      <c r="A10" s="30">
        <v>5</v>
      </c>
      <c r="B10" s="19" t="s">
        <v>58</v>
      </c>
      <c r="C10" s="19" t="s">
        <v>80</v>
      </c>
      <c r="D10" s="3" t="s">
        <v>60</v>
      </c>
      <c r="E10" s="20">
        <v>864161020970104</v>
      </c>
      <c r="F10" s="3"/>
      <c r="G10" s="3" t="s">
        <v>54</v>
      </c>
      <c r="H10" s="20" t="s">
        <v>82</v>
      </c>
      <c r="I10" s="15" t="s">
        <v>57</v>
      </c>
      <c r="J10" s="15" t="s">
        <v>65</v>
      </c>
      <c r="K10" s="15" t="s">
        <v>66</v>
      </c>
      <c r="L10" s="15" t="s">
        <v>61</v>
      </c>
      <c r="M10" s="15" t="s">
        <v>73</v>
      </c>
      <c r="N10" s="25">
        <v>30000</v>
      </c>
      <c r="O10" s="15" t="s">
        <v>55</v>
      </c>
      <c r="P10" s="15" t="s">
        <v>56</v>
      </c>
      <c r="Q10" s="26" t="s">
        <v>24</v>
      </c>
      <c r="R10" s="3" t="s">
        <v>37</v>
      </c>
      <c r="T10" s="72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73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1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5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2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15"/>
      <c r="E14" s="32"/>
      <c r="F14" s="15"/>
      <c r="G14" s="15"/>
      <c r="H14" s="15"/>
      <c r="I14" s="25"/>
      <c r="J14" s="15"/>
      <c r="K14" s="22"/>
      <c r="L14" s="15"/>
      <c r="M14" s="15"/>
      <c r="N14" s="15"/>
      <c r="O14" s="15"/>
      <c r="P14" s="15"/>
      <c r="Q14" s="29"/>
      <c r="R14" s="30"/>
      <c r="T14" s="72"/>
      <c r="U14" s="30" t="s">
        <v>46</v>
      </c>
    </row>
    <row r="15" spans="1:21" ht="16.5" x14ac:dyDescent="0.25">
      <c r="A15" s="30">
        <v>10</v>
      </c>
      <c r="B15" s="19"/>
      <c r="C15" s="31"/>
      <c r="D15" s="31"/>
      <c r="E15" s="31"/>
      <c r="F15" s="31"/>
      <c r="G15" s="31"/>
      <c r="H15" s="69"/>
      <c r="I15" s="69"/>
      <c r="J15" s="15"/>
      <c r="K15" s="15"/>
      <c r="L15" s="15"/>
      <c r="M15" s="15"/>
      <c r="N15" s="15"/>
      <c r="O15" s="15"/>
      <c r="P15" s="15"/>
      <c r="Q15" s="29"/>
      <c r="R15" s="31"/>
      <c r="T15" s="72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N16" s="15"/>
      <c r="O16" s="15"/>
      <c r="P16" s="15"/>
      <c r="Q16" s="29"/>
      <c r="R16" s="31"/>
      <c r="T16" s="73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4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5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1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5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10"/>
    </row>
    <row r="2" spans="1:22" ht="20.25" customHeight="1" x14ac:dyDescent="0.25">
      <c r="A2" s="75" t="s">
        <v>11</v>
      </c>
      <c r="B2" s="76"/>
      <c r="C2" s="76"/>
      <c r="D2" s="76"/>
      <c r="E2" s="77" t="s">
        <v>59</v>
      </c>
      <c r="F2" s="7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9" t="s">
        <v>0</v>
      </c>
      <c r="B4" s="90" t="s">
        <v>10</v>
      </c>
      <c r="C4" s="90"/>
      <c r="D4" s="90"/>
      <c r="E4" s="90"/>
      <c r="F4" s="90"/>
      <c r="G4" s="90"/>
      <c r="H4" s="90"/>
      <c r="I4" s="90"/>
      <c r="J4" s="70" t="s">
        <v>6</v>
      </c>
      <c r="K4" s="70" t="s">
        <v>15</v>
      </c>
      <c r="L4" s="70"/>
      <c r="M4" s="70" t="s">
        <v>8</v>
      </c>
      <c r="N4" s="70"/>
      <c r="O4" s="91" t="s">
        <v>9</v>
      </c>
      <c r="P4" s="91" t="s">
        <v>18</v>
      </c>
      <c r="Q4" s="70" t="s">
        <v>25</v>
      </c>
      <c r="R4" s="70" t="s">
        <v>20</v>
      </c>
      <c r="U4" s="70" t="s">
        <v>25</v>
      </c>
      <c r="V4" s="70" t="s">
        <v>20</v>
      </c>
    </row>
    <row r="5" spans="1:22" ht="45" customHeight="1" x14ac:dyDescent="0.25">
      <c r="A5" s="89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70"/>
      <c r="K5" s="54" t="s">
        <v>16</v>
      </c>
      <c r="L5" s="54" t="s">
        <v>17</v>
      </c>
      <c r="M5" s="53" t="s">
        <v>13</v>
      </c>
      <c r="N5" s="54" t="s">
        <v>14</v>
      </c>
      <c r="O5" s="91"/>
      <c r="P5" s="91"/>
      <c r="Q5" s="70"/>
      <c r="R5" s="70"/>
      <c r="U5" s="70"/>
      <c r="V5" s="70"/>
    </row>
    <row r="6" spans="1:22" s="57" customFormat="1" ht="15.75" customHeight="1" x14ac:dyDescent="0.25">
      <c r="A6" s="15">
        <v>1</v>
      </c>
      <c r="B6" s="19" t="s">
        <v>58</v>
      </c>
      <c r="C6" s="19" t="s">
        <v>80</v>
      </c>
      <c r="D6" s="3" t="s">
        <v>53</v>
      </c>
      <c r="E6" s="20">
        <v>866104021758712</v>
      </c>
      <c r="F6" s="41"/>
      <c r="G6" s="3" t="s">
        <v>54</v>
      </c>
      <c r="H6" s="15"/>
      <c r="I6" s="22"/>
      <c r="J6" s="15" t="s">
        <v>81</v>
      </c>
      <c r="K6" s="15"/>
      <c r="L6" s="15"/>
      <c r="M6" s="15" t="s">
        <v>71</v>
      </c>
      <c r="N6" s="25"/>
      <c r="O6" s="15" t="s">
        <v>72</v>
      </c>
      <c r="P6" s="15" t="s">
        <v>56</v>
      </c>
      <c r="Q6" s="16" t="s">
        <v>24</v>
      </c>
      <c r="R6" s="15" t="s">
        <v>38</v>
      </c>
      <c r="U6" s="7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64"/>
      <c r="F7" s="64"/>
      <c r="G7" s="3"/>
      <c r="H7" s="65"/>
      <c r="I7" s="22"/>
      <c r="J7" s="15"/>
      <c r="K7" s="15"/>
      <c r="L7" s="15"/>
      <c r="M7" s="15"/>
      <c r="N7" s="15"/>
      <c r="O7" s="15"/>
      <c r="P7" s="15"/>
      <c r="Q7" s="26"/>
      <c r="R7" s="3"/>
      <c r="U7" s="7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7.2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6" customWidth="1"/>
    <col min="21" max="21" width="26.85546875" customWidth="1"/>
    <col min="22" max="22" width="21.42578125" customWidth="1"/>
  </cols>
  <sheetData>
    <row r="1" spans="1:22" ht="23.25" customHeight="1" x14ac:dyDescent="0.2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10"/>
    </row>
    <row r="2" spans="1:22" ht="20.25" customHeight="1" x14ac:dyDescent="0.25">
      <c r="A2" s="75" t="s">
        <v>11</v>
      </c>
      <c r="B2" s="76"/>
      <c r="C2" s="76"/>
      <c r="D2" s="76"/>
      <c r="E2" s="77" t="s">
        <v>59</v>
      </c>
      <c r="F2" s="7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9" t="s">
        <v>0</v>
      </c>
      <c r="B4" s="90" t="s">
        <v>10</v>
      </c>
      <c r="C4" s="90"/>
      <c r="D4" s="90"/>
      <c r="E4" s="90"/>
      <c r="F4" s="90"/>
      <c r="G4" s="90"/>
      <c r="H4" s="90"/>
      <c r="I4" s="90"/>
      <c r="J4" s="70" t="s">
        <v>6</v>
      </c>
      <c r="K4" s="70" t="s">
        <v>15</v>
      </c>
      <c r="L4" s="70"/>
      <c r="M4" s="70" t="s">
        <v>8</v>
      </c>
      <c r="N4" s="70"/>
      <c r="O4" s="91" t="s">
        <v>9</v>
      </c>
      <c r="P4" s="91" t="s">
        <v>18</v>
      </c>
      <c r="Q4" s="70" t="s">
        <v>25</v>
      </c>
      <c r="R4" s="90" t="s">
        <v>20</v>
      </c>
      <c r="U4" s="70" t="s">
        <v>25</v>
      </c>
      <c r="V4" s="70" t="s">
        <v>20</v>
      </c>
    </row>
    <row r="5" spans="1:22" ht="45" customHeight="1" x14ac:dyDescent="0.25">
      <c r="A5" s="89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70"/>
      <c r="K5" s="56" t="s">
        <v>16</v>
      </c>
      <c r="L5" s="56" t="s">
        <v>17</v>
      </c>
      <c r="M5" s="55" t="s">
        <v>13</v>
      </c>
      <c r="N5" s="56" t="s">
        <v>14</v>
      </c>
      <c r="O5" s="91"/>
      <c r="P5" s="91"/>
      <c r="Q5" s="70"/>
      <c r="R5" s="90"/>
      <c r="U5" s="70"/>
      <c r="V5" s="70"/>
    </row>
    <row r="6" spans="1:22" s="57" customFormat="1" ht="15.75" customHeight="1" x14ac:dyDescent="0.25">
      <c r="A6" s="15">
        <v>1</v>
      </c>
      <c r="B6" s="19"/>
      <c r="C6" s="19"/>
      <c r="D6" s="3"/>
      <c r="E6" s="20"/>
      <c r="F6" s="41"/>
      <c r="G6" s="3"/>
      <c r="H6" s="15"/>
      <c r="I6" s="22"/>
      <c r="J6" s="15"/>
      <c r="K6" s="15"/>
      <c r="L6" s="15"/>
      <c r="M6" s="15"/>
      <c r="N6" s="25"/>
      <c r="O6" s="15"/>
      <c r="P6" s="15"/>
      <c r="Q6" s="26"/>
      <c r="R6" s="3"/>
      <c r="U6" s="7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41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41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41"/>
      <c r="G9" s="3"/>
      <c r="H9" s="23"/>
      <c r="I9" s="22"/>
      <c r="J9" s="15"/>
      <c r="K9" s="15"/>
      <c r="L9" s="15"/>
      <c r="M9" s="15"/>
      <c r="N9" s="15"/>
      <c r="O9" s="15"/>
      <c r="P9" s="15"/>
      <c r="Q9" s="26"/>
      <c r="R9" s="3"/>
      <c r="U9" s="7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41"/>
      <c r="G10" s="3"/>
      <c r="H10" s="23"/>
      <c r="I10" s="22"/>
      <c r="J10" s="15"/>
      <c r="K10" s="15"/>
      <c r="L10" s="15"/>
      <c r="M10" s="15"/>
      <c r="N10" s="15"/>
      <c r="O10" s="15"/>
      <c r="P10" s="15"/>
      <c r="Q10" s="26"/>
      <c r="R10" s="3"/>
      <c r="U10" s="7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41"/>
      <c r="G11" s="3"/>
      <c r="H11" s="15"/>
      <c r="I11" s="22"/>
      <c r="J11" s="15"/>
      <c r="K11" s="15"/>
      <c r="L11" s="15"/>
      <c r="M11" s="15"/>
      <c r="N11" s="15"/>
      <c r="O11" s="15"/>
      <c r="P11" s="15"/>
      <c r="Q11" s="26"/>
      <c r="R11" s="3"/>
      <c r="U11" s="7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3"/>
      <c r="E12" s="20"/>
      <c r="F12" s="41"/>
      <c r="G12" s="3"/>
      <c r="H12" s="15"/>
      <c r="I12" s="22"/>
      <c r="J12" s="15"/>
      <c r="K12" s="15"/>
      <c r="L12" s="15"/>
      <c r="M12" s="15"/>
      <c r="N12" s="15"/>
      <c r="O12" s="15"/>
      <c r="P12" s="15"/>
      <c r="Q12" s="26"/>
      <c r="R12" s="3"/>
      <c r="U12" s="7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3"/>
      <c r="E13" s="20"/>
      <c r="F13" s="41"/>
      <c r="G13" s="3"/>
      <c r="H13" s="24"/>
      <c r="I13" s="24"/>
      <c r="J13" s="24"/>
      <c r="K13" s="24"/>
      <c r="L13" s="15"/>
      <c r="M13" s="15"/>
      <c r="N13" s="24"/>
      <c r="O13" s="15"/>
      <c r="P13" s="15"/>
      <c r="Q13" s="26"/>
      <c r="R13" s="3"/>
      <c r="U13" s="72"/>
      <c r="V13" s="30" t="s">
        <v>47</v>
      </c>
    </row>
    <row r="14" spans="1:22" s="52" customFormat="1" ht="15.75" customHeight="1" x14ac:dyDescent="0.25">
      <c r="A14" s="47">
        <v>9</v>
      </c>
      <c r="B14" s="19"/>
      <c r="C14" s="19"/>
      <c r="D14" s="3"/>
      <c r="E14" s="20"/>
      <c r="F14" s="41"/>
      <c r="G14" s="3"/>
      <c r="H14" s="46"/>
      <c r="I14" s="22"/>
      <c r="J14" s="15"/>
      <c r="K14" s="15"/>
      <c r="L14" s="15"/>
      <c r="M14" s="15"/>
      <c r="N14" s="46"/>
      <c r="O14" s="15"/>
      <c r="P14" s="15"/>
      <c r="Q14" s="29"/>
      <c r="R14" s="67"/>
      <c r="U14" s="72"/>
      <c r="V14" s="47" t="s">
        <v>46</v>
      </c>
    </row>
    <row r="15" spans="1:22" ht="16.5" x14ac:dyDescent="0.25">
      <c r="A15" s="30">
        <v>10</v>
      </c>
      <c r="B15" s="19"/>
      <c r="C15" s="19"/>
      <c r="D15" s="3"/>
      <c r="E15" s="20"/>
      <c r="F15" s="41"/>
      <c r="G15" s="3"/>
      <c r="H15" s="15"/>
      <c r="I15" s="22"/>
      <c r="J15" s="15"/>
      <c r="K15" s="15"/>
      <c r="L15" s="15"/>
      <c r="M15" s="15"/>
      <c r="N15" s="15"/>
      <c r="O15" s="15"/>
      <c r="P15" s="15"/>
      <c r="Q15" s="26"/>
      <c r="R15" s="3"/>
      <c r="U15" s="72"/>
      <c r="V15" s="30" t="s">
        <v>31</v>
      </c>
    </row>
    <row r="16" spans="1:22" x14ac:dyDescent="0.25">
      <c r="A16" s="30">
        <v>11</v>
      </c>
      <c r="B16" s="19"/>
      <c r="C16" s="19"/>
      <c r="D16" s="3"/>
      <c r="E16" s="20"/>
      <c r="F16" s="41"/>
      <c r="G16" s="3"/>
      <c r="H16" s="15"/>
      <c r="I16" s="22"/>
      <c r="J16" s="15"/>
      <c r="K16" s="15"/>
      <c r="L16" s="15"/>
      <c r="M16" s="15"/>
      <c r="N16" s="15"/>
      <c r="O16" s="15"/>
      <c r="P16" s="15"/>
      <c r="Q16" s="29"/>
      <c r="R16" s="67"/>
      <c r="U16" s="73"/>
      <c r="V16" s="30" t="s">
        <v>32</v>
      </c>
    </row>
    <row r="17" spans="1:22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67"/>
      <c r="U17" s="42"/>
      <c r="V17" s="42"/>
    </row>
    <row r="18" spans="1:22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67"/>
      <c r="U18" s="43"/>
      <c r="V18" s="43"/>
    </row>
    <row r="19" spans="1:22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67"/>
      <c r="U19" s="41" t="s">
        <v>40</v>
      </c>
      <c r="V19" s="3" t="s">
        <v>21</v>
      </c>
    </row>
    <row r="20" spans="1:22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67"/>
      <c r="U20" s="3" t="s">
        <v>23</v>
      </c>
      <c r="V20" s="3">
        <f>COUNTIF($Q$6:$Q$55,"PM")</f>
        <v>0</v>
      </c>
    </row>
    <row r="21" spans="1:22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67"/>
      <c r="U21" s="3" t="s">
        <v>22</v>
      </c>
      <c r="V21" s="3">
        <f>COUNTIF($Q$6:$Q$56,"PC")</f>
        <v>0</v>
      </c>
    </row>
    <row r="22" spans="1:22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67"/>
      <c r="U22" s="41" t="s">
        <v>41</v>
      </c>
      <c r="V22" s="3">
        <f>SUM(V20:V21)</f>
        <v>0</v>
      </c>
    </row>
    <row r="23" spans="1:22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67"/>
      <c r="U23" s="43"/>
      <c r="V23" s="43"/>
    </row>
    <row r="24" spans="1:22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67"/>
      <c r="U24" s="43"/>
      <c r="V24" s="43"/>
    </row>
    <row r="25" spans="1:22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67"/>
      <c r="U25" s="41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67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67"/>
      <c r="U27" s="30" t="s">
        <v>42</v>
      </c>
      <c r="V27" s="3">
        <f>COUNTIF($R$6:$R$55,"GSM")</f>
        <v>0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67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67"/>
      <c r="U29" s="30" t="s">
        <v>39</v>
      </c>
      <c r="V29" s="3">
        <f>COUNTIF($R$6:$R$55,"NG")</f>
        <v>0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67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67"/>
      <c r="U31" s="30" t="s">
        <v>29</v>
      </c>
      <c r="V31" s="3">
        <f>COUNTIF($R$6:$R$55,"LK")</f>
        <v>0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67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67"/>
      <c r="U33" s="30" t="s">
        <v>48</v>
      </c>
      <c r="V33" s="3">
        <f>COUNTIF($R$6:$R$55,"SF")</f>
        <v>0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67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67"/>
      <c r="U35" s="30" t="s">
        <v>50</v>
      </c>
      <c r="V35" s="3">
        <f>COUNTIF($R$6:$R$55,"NCFW")</f>
        <v>0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67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67"/>
      <c r="U37" s="41" t="s">
        <v>41</v>
      </c>
      <c r="V37" s="3">
        <f>SUM(V26:V36)</f>
        <v>0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67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67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67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67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67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67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67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67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67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67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67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67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67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67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67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67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67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67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0" customWidth="1"/>
    <col min="21" max="21" width="26.85546875" customWidth="1"/>
    <col min="22" max="22" width="21.42578125" customWidth="1"/>
  </cols>
  <sheetData>
    <row r="1" spans="1:22" ht="23.25" customHeight="1" x14ac:dyDescent="0.2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10"/>
    </row>
    <row r="2" spans="1:22" ht="20.25" customHeight="1" x14ac:dyDescent="0.25">
      <c r="A2" s="75" t="s">
        <v>11</v>
      </c>
      <c r="B2" s="76"/>
      <c r="C2" s="76"/>
      <c r="D2" s="76"/>
      <c r="E2" s="77" t="s">
        <v>59</v>
      </c>
      <c r="F2" s="7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9" t="s">
        <v>0</v>
      </c>
      <c r="B4" s="90" t="s">
        <v>10</v>
      </c>
      <c r="C4" s="90"/>
      <c r="D4" s="90"/>
      <c r="E4" s="90"/>
      <c r="F4" s="90"/>
      <c r="G4" s="90"/>
      <c r="H4" s="90"/>
      <c r="I4" s="90"/>
      <c r="J4" s="70" t="s">
        <v>6</v>
      </c>
      <c r="K4" s="70" t="s">
        <v>15</v>
      </c>
      <c r="L4" s="70"/>
      <c r="M4" s="70" t="s">
        <v>8</v>
      </c>
      <c r="N4" s="70"/>
      <c r="O4" s="91" t="s">
        <v>9</v>
      </c>
      <c r="P4" s="91" t="s">
        <v>18</v>
      </c>
      <c r="Q4" s="70" t="s">
        <v>25</v>
      </c>
      <c r="R4" s="70" t="s">
        <v>20</v>
      </c>
      <c r="U4" s="70" t="s">
        <v>25</v>
      </c>
      <c r="V4" s="70" t="s">
        <v>20</v>
      </c>
    </row>
    <row r="5" spans="1:22" ht="45" customHeight="1" x14ac:dyDescent="0.25">
      <c r="A5" s="89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70"/>
      <c r="K5" s="56" t="s">
        <v>16</v>
      </c>
      <c r="L5" s="56" t="s">
        <v>17</v>
      </c>
      <c r="M5" s="55" t="s">
        <v>13</v>
      </c>
      <c r="N5" s="56" t="s">
        <v>14</v>
      </c>
      <c r="O5" s="91"/>
      <c r="P5" s="91"/>
      <c r="Q5" s="70"/>
      <c r="R5" s="70"/>
      <c r="U5" s="70"/>
      <c r="V5" s="70"/>
    </row>
    <row r="6" spans="1:22" s="57" customFormat="1" ht="15.75" customHeight="1" x14ac:dyDescent="0.25">
      <c r="A6" s="15">
        <v>1</v>
      </c>
      <c r="B6" s="19"/>
      <c r="C6" s="19"/>
      <c r="D6" s="3"/>
      <c r="E6" s="64"/>
      <c r="F6" s="64"/>
      <c r="G6" s="3"/>
      <c r="H6" s="15"/>
      <c r="I6" s="22"/>
      <c r="J6" s="15"/>
      <c r="K6" s="15"/>
      <c r="L6" s="15"/>
      <c r="M6" s="15"/>
      <c r="N6" s="58"/>
      <c r="O6" s="15"/>
      <c r="P6" s="15"/>
      <c r="Q6" s="16"/>
      <c r="R6" s="15"/>
      <c r="U6" s="7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64"/>
      <c r="F7" s="64"/>
      <c r="G7" s="3"/>
      <c r="H7" s="24"/>
      <c r="I7" s="24"/>
      <c r="J7" s="15"/>
      <c r="K7" s="24"/>
      <c r="L7" s="15"/>
      <c r="M7" s="15"/>
      <c r="N7" s="58"/>
      <c r="O7" s="15"/>
      <c r="P7" s="15"/>
      <c r="Q7" s="29"/>
      <c r="R7" s="3"/>
      <c r="U7" s="7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64"/>
      <c r="F8" s="64"/>
      <c r="G8" s="3"/>
      <c r="H8" s="20"/>
      <c r="I8" s="22"/>
      <c r="J8" s="15"/>
      <c r="K8" s="15"/>
      <c r="L8" s="15"/>
      <c r="M8" s="15"/>
      <c r="N8" s="58"/>
      <c r="O8" s="15"/>
      <c r="P8" s="15"/>
      <c r="Q8" s="15"/>
      <c r="R8" s="26"/>
      <c r="U8" s="7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64"/>
      <c r="F9" s="64"/>
      <c r="G9" s="3"/>
      <c r="H9" s="23"/>
      <c r="I9" s="22"/>
      <c r="J9" s="15"/>
      <c r="K9" s="15"/>
      <c r="L9" s="15"/>
      <c r="M9" s="15"/>
      <c r="N9" s="58"/>
      <c r="O9" s="15"/>
      <c r="P9" s="15"/>
      <c r="Q9" s="15"/>
      <c r="R9" s="26"/>
      <c r="U9" s="7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64"/>
      <c r="F10" s="64"/>
      <c r="G10" s="3"/>
      <c r="H10" s="23"/>
      <c r="I10" s="23"/>
      <c r="J10" s="15"/>
      <c r="K10" s="15"/>
      <c r="L10" s="15"/>
      <c r="M10" s="15"/>
      <c r="N10" s="58"/>
      <c r="O10" s="15"/>
      <c r="P10" s="15"/>
      <c r="Q10" s="29"/>
      <c r="R10" s="3"/>
      <c r="U10" s="7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58"/>
      <c r="O11" s="15"/>
      <c r="P11" s="15"/>
      <c r="Q11" s="29"/>
      <c r="R11" s="59"/>
      <c r="U11" s="7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59"/>
      <c r="U12" s="7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59"/>
      <c r="U13" s="7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61"/>
      <c r="U14" s="7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59"/>
      <c r="U15" s="7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59"/>
      <c r="U16" s="7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59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59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59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59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59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59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59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59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59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59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59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59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59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59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59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59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59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59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59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59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59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59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59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59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59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59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59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59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59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59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59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59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59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59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59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59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59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59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6"/>
      <c r="R1" s="40"/>
    </row>
    <row r="2" spans="1:21" ht="20.25" customHeight="1" x14ac:dyDescent="0.25">
      <c r="A2" s="75" t="s">
        <v>11</v>
      </c>
      <c r="B2" s="76"/>
      <c r="C2" s="76"/>
      <c r="D2" s="76"/>
      <c r="E2" s="77" t="s">
        <v>59</v>
      </c>
      <c r="F2" s="7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70" t="s">
        <v>15</v>
      </c>
      <c r="L4" s="70"/>
      <c r="M4" s="85" t="s">
        <v>8</v>
      </c>
      <c r="N4" s="86"/>
      <c r="O4" s="87" t="s">
        <v>9</v>
      </c>
      <c r="P4" s="87" t="s">
        <v>18</v>
      </c>
      <c r="Q4" s="70" t="s">
        <v>25</v>
      </c>
      <c r="R4" s="70" t="s">
        <v>20</v>
      </c>
      <c r="T4" s="70" t="s">
        <v>25</v>
      </c>
      <c r="U4" s="70" t="s">
        <v>20</v>
      </c>
    </row>
    <row r="5" spans="1:21" ht="45" customHeight="1" x14ac:dyDescent="0.25">
      <c r="A5" s="7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4"/>
      <c r="K5" s="45" t="s">
        <v>16</v>
      </c>
      <c r="L5" s="45" t="s">
        <v>17</v>
      </c>
      <c r="M5" s="44" t="s">
        <v>13</v>
      </c>
      <c r="N5" s="45" t="s">
        <v>14</v>
      </c>
      <c r="O5" s="88"/>
      <c r="P5" s="88"/>
      <c r="Q5" s="70"/>
      <c r="R5" s="70"/>
      <c r="T5" s="70"/>
      <c r="U5" s="70"/>
    </row>
    <row r="6" spans="1:21" s="1" customFormat="1" ht="15.75" customHeight="1" x14ac:dyDescent="0.25">
      <c r="A6" s="30">
        <v>1</v>
      </c>
      <c r="B6" s="19" t="s">
        <v>58</v>
      </c>
      <c r="C6" s="19" t="s">
        <v>80</v>
      </c>
      <c r="D6" s="3" t="s">
        <v>60</v>
      </c>
      <c r="E6" s="20">
        <v>862118021559205</v>
      </c>
      <c r="F6" s="3"/>
      <c r="G6" s="3" t="s">
        <v>54</v>
      </c>
      <c r="H6" s="16"/>
      <c r="I6" s="22" t="s">
        <v>62</v>
      </c>
      <c r="J6" s="15" t="s">
        <v>63</v>
      </c>
      <c r="K6" s="15"/>
      <c r="L6" s="15" t="s">
        <v>61</v>
      </c>
      <c r="M6" s="15" t="s">
        <v>74</v>
      </c>
      <c r="N6" s="25">
        <v>100000</v>
      </c>
      <c r="O6" s="15" t="s">
        <v>55</v>
      </c>
      <c r="P6" s="15" t="s">
        <v>56</v>
      </c>
      <c r="Q6" s="29" t="s">
        <v>24</v>
      </c>
      <c r="R6" s="30" t="s">
        <v>28</v>
      </c>
      <c r="T6" s="71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58</v>
      </c>
      <c r="C7" s="19" t="s">
        <v>80</v>
      </c>
      <c r="D7" s="3" t="s">
        <v>60</v>
      </c>
      <c r="E7" s="20">
        <v>865904028279120</v>
      </c>
      <c r="F7" s="3"/>
      <c r="G7" s="3" t="s">
        <v>54</v>
      </c>
      <c r="H7" s="68" t="s">
        <v>68</v>
      </c>
      <c r="I7" s="22" t="s">
        <v>67</v>
      </c>
      <c r="J7" s="15" t="s">
        <v>69</v>
      </c>
      <c r="K7" s="15" t="s">
        <v>66</v>
      </c>
      <c r="L7" s="15" t="s">
        <v>61</v>
      </c>
      <c r="M7" s="15" t="s">
        <v>70</v>
      </c>
      <c r="N7" s="25">
        <v>8000</v>
      </c>
      <c r="O7" s="15" t="s">
        <v>55</v>
      </c>
      <c r="P7" s="15" t="s">
        <v>56</v>
      </c>
      <c r="Q7" s="26" t="s">
        <v>24</v>
      </c>
      <c r="R7" s="3" t="s">
        <v>37</v>
      </c>
      <c r="T7" s="72"/>
      <c r="U7" s="30" t="s">
        <v>43</v>
      </c>
    </row>
    <row r="8" spans="1:21" s="1" customFormat="1" ht="15.75" customHeight="1" x14ac:dyDescent="0.25">
      <c r="A8" s="30">
        <v>3</v>
      </c>
      <c r="B8" s="19" t="s">
        <v>58</v>
      </c>
      <c r="C8" s="19" t="s">
        <v>80</v>
      </c>
      <c r="D8" s="3" t="s">
        <v>60</v>
      </c>
      <c r="E8" s="20">
        <v>862118021604225</v>
      </c>
      <c r="F8" s="3"/>
      <c r="G8" s="3" t="s">
        <v>54</v>
      </c>
      <c r="H8" s="15" t="s">
        <v>76</v>
      </c>
      <c r="I8" s="22" t="s">
        <v>62</v>
      </c>
      <c r="J8" s="15" t="s">
        <v>64</v>
      </c>
      <c r="K8" s="15" t="s">
        <v>61</v>
      </c>
      <c r="L8" s="15"/>
      <c r="M8" s="15" t="s">
        <v>75</v>
      </c>
      <c r="N8" s="25">
        <v>430000</v>
      </c>
      <c r="O8" s="15" t="s">
        <v>55</v>
      </c>
      <c r="P8" s="15" t="s">
        <v>56</v>
      </c>
      <c r="Q8" s="29" t="s">
        <v>24</v>
      </c>
      <c r="R8" s="30" t="s">
        <v>38</v>
      </c>
      <c r="T8" s="72"/>
      <c r="U8" s="30" t="s">
        <v>28</v>
      </c>
    </row>
    <row r="9" spans="1:21" s="1" customFormat="1" ht="15.75" customHeight="1" x14ac:dyDescent="0.25">
      <c r="A9" s="30">
        <v>4</v>
      </c>
      <c r="B9" s="19" t="s">
        <v>58</v>
      </c>
      <c r="C9" s="19" t="s">
        <v>80</v>
      </c>
      <c r="D9" s="3" t="s">
        <v>60</v>
      </c>
      <c r="E9" s="20">
        <v>867330027438475</v>
      </c>
      <c r="F9" s="3"/>
      <c r="G9" s="3" t="s">
        <v>54</v>
      </c>
      <c r="H9" s="16" t="s">
        <v>78</v>
      </c>
      <c r="I9" s="22" t="s">
        <v>77</v>
      </c>
      <c r="J9" s="15"/>
      <c r="K9" s="15" t="s">
        <v>61</v>
      </c>
      <c r="L9" s="15"/>
      <c r="M9" s="15" t="s">
        <v>79</v>
      </c>
      <c r="N9" s="15"/>
      <c r="O9" s="15" t="s">
        <v>55</v>
      </c>
      <c r="P9" s="15" t="s">
        <v>56</v>
      </c>
      <c r="Q9" s="29" t="s">
        <v>26</v>
      </c>
      <c r="R9" s="30" t="s">
        <v>32</v>
      </c>
      <c r="T9" s="72"/>
      <c r="U9" s="30" t="s">
        <v>38</v>
      </c>
    </row>
    <row r="10" spans="1:21" s="1" customFormat="1" ht="15.75" customHeight="1" x14ac:dyDescent="0.25">
      <c r="A10" s="30">
        <v>5</v>
      </c>
      <c r="B10" s="19" t="s">
        <v>58</v>
      </c>
      <c r="C10" s="19" t="s">
        <v>80</v>
      </c>
      <c r="D10" s="3" t="s">
        <v>60</v>
      </c>
      <c r="E10" s="20">
        <v>864161020970104</v>
      </c>
      <c r="F10" s="3"/>
      <c r="G10" s="3" t="s">
        <v>54</v>
      </c>
      <c r="H10" s="20" t="s">
        <v>82</v>
      </c>
      <c r="I10" s="15" t="s">
        <v>57</v>
      </c>
      <c r="J10" s="15" t="s">
        <v>65</v>
      </c>
      <c r="K10" s="15" t="s">
        <v>66</v>
      </c>
      <c r="L10" s="15" t="s">
        <v>61</v>
      </c>
      <c r="M10" s="15" t="s">
        <v>73</v>
      </c>
      <c r="N10" s="25">
        <v>30000</v>
      </c>
      <c r="O10" s="15" t="s">
        <v>55</v>
      </c>
      <c r="P10" s="15" t="s">
        <v>56</v>
      </c>
      <c r="Q10" s="26" t="s">
        <v>24</v>
      </c>
      <c r="R10" s="3" t="s">
        <v>37</v>
      </c>
      <c r="T10" s="72"/>
      <c r="U10" s="30" t="s">
        <v>44</v>
      </c>
    </row>
    <row r="11" spans="1:21" s="1" customFormat="1" ht="15.75" customHeight="1" x14ac:dyDescent="0.25">
      <c r="A11" s="30">
        <v>6</v>
      </c>
      <c r="B11" s="19" t="s">
        <v>58</v>
      </c>
      <c r="C11" s="19" t="s">
        <v>80</v>
      </c>
      <c r="D11" s="3" t="s">
        <v>53</v>
      </c>
      <c r="E11" s="20">
        <v>866104021758712</v>
      </c>
      <c r="F11" s="41"/>
      <c r="G11" s="3" t="s">
        <v>54</v>
      </c>
      <c r="H11" s="15"/>
      <c r="I11" s="22"/>
      <c r="J11" s="15" t="s">
        <v>81</v>
      </c>
      <c r="K11" s="15"/>
      <c r="L11" s="15"/>
      <c r="M11" s="15" t="s">
        <v>71</v>
      </c>
      <c r="N11" s="25"/>
      <c r="O11" s="15" t="s">
        <v>72</v>
      </c>
      <c r="P11" s="15" t="s">
        <v>56</v>
      </c>
      <c r="Q11" s="16" t="s">
        <v>24</v>
      </c>
      <c r="R11" s="15" t="s">
        <v>38</v>
      </c>
      <c r="T11" s="73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1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2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2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2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3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5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6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2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1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6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</vt:lpstr>
      <vt:lpstr>TG102SE</vt:lpstr>
      <vt:lpstr>TG102LE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2019-09-18T08:40:05Z</dcterms:modified>
</cp:coreProperties>
</file>