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 activeTab="4"/>
  </bookViews>
  <sheets>
    <sheet name="TG102LE" sheetId="35" r:id="rId1"/>
    <sheet name="TG102SE" sheetId="34" r:id="rId2"/>
    <sheet name="TG102" sheetId="33" r:id="rId3"/>
    <sheet name="TG102V" sheetId="32" r:id="rId4"/>
    <sheet name="TongThang" sheetId="25" r:id="rId5"/>
  </sheets>
  <definedNames>
    <definedName name="_xlnm._FilterDatabase" localSheetId="2" hidden="1">'TG102'!$S$4:$S$51</definedName>
    <definedName name="_xlnm._FilterDatabase" localSheetId="0" hidden="1">TG102LE!$S$4:$S$51</definedName>
    <definedName name="_xlnm._FilterDatabase" localSheetId="1" hidden="1">TG102SE!$S$4:$S$51</definedName>
    <definedName name="_xlnm._FilterDatabase" localSheetId="3" hidden="1">TG102V!$S$4:$S$51</definedName>
    <definedName name="_xlnm._FilterDatabase" localSheetId="4" hidden="1">TongThang!$S$4:$S$51</definedName>
    <definedName name="_xlnm.Criteria" localSheetId="2">'TG102'!$S$4:$S$51</definedName>
    <definedName name="_xlnm.Criteria" localSheetId="0">TG102LE!$S$4:$S$51</definedName>
    <definedName name="_xlnm.Criteria" localSheetId="1">TG102SE!$S$4:$S$51</definedName>
    <definedName name="_xlnm.Criteria" localSheetId="3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4" l="1"/>
  <c r="V37" i="33"/>
  <c r="X48" i="32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<sst xmlns="http://schemas.openxmlformats.org/spreadsheetml/2006/main" count="1224" uniqueCount="150">
  <si>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</si>
  <si>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</si>
  <si>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</si>
  <si>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</si>
  <si>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</si>
  <si>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</si>
  <si>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</si>
  <si>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</si>
  <si>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</si>
  <si>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</si>
  <si>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</si>
  <si>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</si>
  <si>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</si>
  <si>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</si>
  <si>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</si>
  <si>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</si>
  <si>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</si>
  <si>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</si>
  <si>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</si>
  <si>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</si>
  <si>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</si>
  <si>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</si>
  <si>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</si>
  <si>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</si>
  <si>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</si>
  <si>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</si>
  <si>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</si>
  <si>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</si>
  <si>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</si>
  <si>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</si>
  <si>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</si>
  <si>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</si>
  <si>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</si>
  <si>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</si>
  <si>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</si>
  <si>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</si>
  <si>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</si>
  <si>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</si>
  <si>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</si>
  <si>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</si>
  <si>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</si>
  <si>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</si>
  <si>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</si>
  <si>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</si>
  <si>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</si>
  <si>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</si>
  <si>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</si>
  <si>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</si>
  <si>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</si>
  <si>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</si>
  <si>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</si>
  <si>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</si>
  <si>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</si>
  <si>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</si>
  <si>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</si>
  <si>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</si>
  <si>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</si>
  <si>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</si>
  <si>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</si>
  <si>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</si>
  <si>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</si>
  <si>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07 NĂM 2021</t>
  </si>
  <si>
    <t>XỬ LÝ THIẾT BỊ BẢO HÀNH THÁNG 7 NĂM 2021</t>
  </si>
  <si>
    <t>TG102V</t>
  </si>
  <si>
    <t>Lắp Đặt</t>
  </si>
  <si>
    <t>LapDat</t>
  </si>
  <si>
    <t>Còn BH</t>
  </si>
  <si>
    <t>Sim</t>
  </si>
  <si>
    <t xml:space="preserve">W.1.00.---01.181101 </t>
  </si>
  <si>
    <t>Lock: 125.212.203.114,16363</t>
  </si>
  <si>
    <t>Thiết bị hoạt động bình thường</t>
  </si>
  <si>
    <t>BT</t>
  </si>
  <si>
    <t>Tùng</t>
  </si>
  <si>
    <t>W.2.00.---21.200630</t>
  </si>
  <si>
    <t>VI.2.00.---19.200319</t>
  </si>
  <si>
    <t>Lock: 125.212.203.114,16767</t>
  </si>
  <si>
    <t>VI.2.00.---21.200630</t>
  </si>
  <si>
    <t xml:space="preserve"> W.2.00.---19.200416</t>
  </si>
  <si>
    <t>Thiết bị không nhận sim</t>
  </si>
  <si>
    <t>Nâng cấp khay sim, nâng cấp FW</t>
  </si>
  <si>
    <t>PC+PM</t>
  </si>
  <si>
    <t>CS</t>
  </si>
  <si>
    <t>W.2.00.---19.200416</t>
  </si>
  <si>
    <t>Nâng cấp khay sim, nâng cấp FW, cấu hình lại thiết bị</t>
  </si>
  <si>
    <t>NCFW,MCH</t>
  </si>
  <si>
    <t>Test lại thiết bị</t>
  </si>
  <si>
    <t>Thiết bị không chốt GSM</t>
  </si>
  <si>
    <t>Xử lý lại nguồn module GSM</t>
  </si>
  <si>
    <t>VI.2.00.---19.200527</t>
  </si>
  <si>
    <t>LK,NCFW</t>
  </si>
  <si>
    <t xml:space="preserve">W.1.00.---01.180629 </t>
  </si>
  <si>
    <t>TG102</t>
  </si>
  <si>
    <t>TG102SE</t>
  </si>
  <si>
    <t>125.212.203.114,15757,1</t>
  </si>
  <si>
    <t>Mất nguồn module GSM</t>
  </si>
  <si>
    <t>Thay cuộn cảm</t>
  </si>
  <si>
    <t>Lỗi IC giao tiếp, mất cấu hình</t>
  </si>
  <si>
    <t>Thay IC giao tiếp, cấu hình lại thiết bị</t>
  </si>
  <si>
    <t>LK,MCH</t>
  </si>
  <si>
    <t>Xử lý lại nguồn module GSM, nâng cấp FW</t>
  </si>
  <si>
    <t>Thiết bị mất nguồn module GSM</t>
  </si>
  <si>
    <t>125.212.203.114,16767</t>
  </si>
  <si>
    <t>Thiết bị mất cấu hình</t>
  </si>
  <si>
    <t>Nâng cấp khay sim, cấu hình lại thiết bị</t>
  </si>
  <si>
    <t>LK,NCFW,MCH</t>
  </si>
  <si>
    <t>VI.1.00.---01.17090</t>
  </si>
  <si>
    <t>W.2.00.---19.200527</t>
  </si>
  <si>
    <t>Lock: 125.212.203.114,14242</t>
  </si>
  <si>
    <t>Nâng cấp khay sim</t>
  </si>
  <si>
    <t>125.212.203.114,16363</t>
  </si>
  <si>
    <t>Lock: 125.212.203.114,16565</t>
  </si>
  <si>
    <t>ID cũ: 000001405052010</t>
  </si>
  <si>
    <t>125.212.203.114,14747</t>
  </si>
  <si>
    <t>Thiết bị không nhận thẻ nhớ, sim</t>
  </si>
  <si>
    <t>X.4.0.0.00002.180125</t>
  </si>
  <si>
    <t>Câu lại mạch</t>
  </si>
  <si>
    <t>SE.2.03.---24.111215</t>
  </si>
  <si>
    <t>Lock: 125.212.203.114,14747</t>
  </si>
  <si>
    <t>Tràn bộ nhớ tin nhắn</t>
  </si>
  <si>
    <t>Khởi tạo lại thiết bị, nâng cấp FW</t>
  </si>
  <si>
    <t>SF,NCFW</t>
  </si>
  <si>
    <t>124.158.005.014,16873</t>
  </si>
  <si>
    <t>SE.2.03.---25.111215</t>
  </si>
  <si>
    <t>SE.4.00.---06.200630</t>
  </si>
  <si>
    <t>LE.1.00.---01.181005</t>
  </si>
  <si>
    <t>125.212.203.114,15757</t>
  </si>
  <si>
    <t>Lock: 125.212.203.114,15757</t>
  </si>
  <si>
    <t>Hết hạn dịch vụ</t>
  </si>
  <si>
    <t>LE.3.00.---01.200923</t>
  </si>
  <si>
    <t>LE.1.00.---06.191010</t>
  </si>
  <si>
    <t>Lock: 027.000.012.023,09008</t>
  </si>
  <si>
    <t>thiết bị GPS Global</t>
  </si>
  <si>
    <t>Mở khóa cấu hình lại thiết bị</t>
  </si>
  <si>
    <t>Thiết bị chập nguồn</t>
  </si>
  <si>
    <t>Thay tụ lọc nguồn, nâng cấp fW</t>
  </si>
  <si>
    <t>NG,NCFW</t>
  </si>
  <si>
    <t>LE.1.00.---04.181025</t>
  </si>
  <si>
    <t>Cấu hình thiết bị, nâng cấp FW</t>
  </si>
  <si>
    <t>VI.1.00.---01.180115</t>
  </si>
  <si>
    <t>LE.2.00.---28.200624</t>
  </si>
  <si>
    <t>Lock; 125.212.203.114,16767</t>
  </si>
  <si>
    <t>Connector lỗi</t>
  </si>
  <si>
    <t>Hàn lại connector, nâng cấp FW</t>
  </si>
  <si>
    <t>125.212.203.114,15555</t>
  </si>
  <si>
    <t>Thiết bị reset liên tục</t>
  </si>
  <si>
    <t>Nạp lại FW, nâng cấp khay sim</t>
  </si>
  <si>
    <t>LE.2.00.---27.200525</t>
  </si>
  <si>
    <t>Lỗi module GSM/GPS, lỗi khay sim</t>
  </si>
  <si>
    <t>Thay module GSM/GPS, khay sim</t>
  </si>
  <si>
    <t>GPS,LK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</si>
</sst>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L1" zoomScaleNormal="100" workbookViewId="0">
      <selection activeCell="B6" sqref="B6:S11"/>
    </sheetView>
  </sheetViews>
  <sheetFormatPr defaultRowHeight="18" customHeight="1" x14ac:dyDescent="0.25"/>
  <cols>
    <col min="1" max="1" width="9.42578125" style="20" customWidth="1"/>
    <col min="2" max="2" width="19.28515625" style="66" customWidth="1"/>
    <col min="3" max="3" width="18.28515625" style="66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6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6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5"/>
      <c r="H2" s="21"/>
      <c r="I2" s="50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0"/>
      <c r="C3" s="60"/>
      <c r="D3" s="7"/>
      <c r="E3" s="7"/>
      <c r="F3" s="7"/>
      <c r="G3" s="7"/>
      <c r="H3" s="7"/>
      <c r="I3" s="51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7"/>
    </row>
    <row r="5" spans="1:23" ht="50.1" customHeight="1" x14ac:dyDescent="0.25">
      <c r="A5" s="84"/>
      <c r="B5" s="61" t="s">
        <v>1</v>
      </c>
      <c r="C5" s="61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2" t="s">
        <v>15</v>
      </c>
      <c r="J5" s="78"/>
      <c r="K5" s="72" t="s">
        <v>12</v>
      </c>
      <c r="L5" s="72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7"/>
    </row>
    <row r="6" spans="1:23" s="12" customFormat="1" ht="18" customHeight="1" x14ac:dyDescent="0.25">
      <c r="A6" s="4">
        <v>1</v>
      </c>
      <c r="B6" s="37">
        <v>44399</v>
      </c>
      <c r="C6" s="37">
        <v>44406</v>
      </c>
      <c r="D6" s="38" t="s">
        <v>44</v>
      </c>
      <c r="E6" s="39">
        <v>868183034578141</v>
      </c>
      <c r="F6" s="38"/>
      <c r="G6" s="38" t="s">
        <v>66</v>
      </c>
      <c r="H6" s="38" t="s">
        <v>127</v>
      </c>
      <c r="I6" s="49" t="s">
        <v>126</v>
      </c>
      <c r="J6" s="40" t="s">
        <v>70</v>
      </c>
      <c r="K6" s="40" t="s">
        <v>124</v>
      </c>
      <c r="L6" s="40" t="s">
        <v>128</v>
      </c>
      <c r="M6" s="40" t="s">
        <v>38</v>
      </c>
      <c r="N6" s="41"/>
      <c r="O6" s="40" t="s">
        <v>71</v>
      </c>
      <c r="P6" s="40" t="s">
        <v>72</v>
      </c>
      <c r="Q6" s="3" t="s">
        <v>19</v>
      </c>
      <c r="R6" s="38" t="s">
        <v>24</v>
      </c>
      <c r="S6" s="4"/>
      <c r="T6" s="73"/>
      <c r="U6" s="74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44399</v>
      </c>
      <c r="C7" s="37">
        <v>44406</v>
      </c>
      <c r="D7" s="38" t="s">
        <v>44</v>
      </c>
      <c r="E7" s="39">
        <v>868183037859555</v>
      </c>
      <c r="F7" s="38"/>
      <c r="G7" s="38" t="s">
        <v>66</v>
      </c>
      <c r="H7" s="38" t="s">
        <v>131</v>
      </c>
      <c r="I7" s="49" t="s">
        <v>130</v>
      </c>
      <c r="J7" s="40" t="s">
        <v>70</v>
      </c>
      <c r="K7" s="58" t="s">
        <v>129</v>
      </c>
      <c r="L7" s="40" t="s">
        <v>128</v>
      </c>
      <c r="M7" s="40" t="s">
        <v>132</v>
      </c>
      <c r="N7" s="41"/>
      <c r="O7" s="40" t="s">
        <v>71</v>
      </c>
      <c r="P7" s="40" t="s">
        <v>72</v>
      </c>
      <c r="Q7" s="3" t="s">
        <v>19</v>
      </c>
      <c r="R7" s="38" t="s">
        <v>25</v>
      </c>
      <c r="S7" s="4"/>
      <c r="T7" s="73"/>
      <c r="U7" s="75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44399</v>
      </c>
      <c r="C8" s="37">
        <v>44406</v>
      </c>
      <c r="D8" s="38" t="s">
        <v>44</v>
      </c>
      <c r="E8" s="39">
        <v>868183034524608</v>
      </c>
      <c r="F8" s="38"/>
      <c r="G8" s="38" t="s">
        <v>66</v>
      </c>
      <c r="H8" s="38"/>
      <c r="I8" s="49" t="s">
        <v>125</v>
      </c>
      <c r="J8" s="40" t="s">
        <v>133</v>
      </c>
      <c r="K8" s="58" t="s">
        <v>129</v>
      </c>
      <c r="L8" s="40" t="s">
        <v>128</v>
      </c>
      <c r="M8" s="40" t="s">
        <v>134</v>
      </c>
      <c r="N8" s="41"/>
      <c r="O8" s="40" t="s">
        <v>71</v>
      </c>
      <c r="P8" s="40" t="s">
        <v>72</v>
      </c>
      <c r="Q8" s="3" t="s">
        <v>80</v>
      </c>
      <c r="R8" s="38" t="s">
        <v>135</v>
      </c>
      <c r="S8" s="4"/>
      <c r="T8" s="73"/>
      <c r="U8" s="75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44399</v>
      </c>
      <c r="C9" s="37">
        <v>44406</v>
      </c>
      <c r="D9" s="38" t="s">
        <v>44</v>
      </c>
      <c r="E9" s="39">
        <v>868183034674924</v>
      </c>
      <c r="F9" s="38"/>
      <c r="G9" s="38" t="s">
        <v>66</v>
      </c>
      <c r="H9" s="38" t="s">
        <v>131</v>
      </c>
      <c r="I9" s="49" t="s">
        <v>130</v>
      </c>
      <c r="J9" s="40" t="s">
        <v>70</v>
      </c>
      <c r="K9" s="40" t="s">
        <v>136</v>
      </c>
      <c r="L9" s="40" t="s">
        <v>128</v>
      </c>
      <c r="M9" s="40" t="s">
        <v>137</v>
      </c>
      <c r="N9" s="41"/>
      <c r="O9" s="40" t="s">
        <v>71</v>
      </c>
      <c r="P9" s="40" t="s">
        <v>72</v>
      </c>
      <c r="Q9" s="3" t="s">
        <v>19</v>
      </c>
      <c r="R9" s="38" t="s">
        <v>25</v>
      </c>
      <c r="S9" s="4"/>
      <c r="T9" s="73"/>
      <c r="U9" s="75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44403</v>
      </c>
      <c r="C10" s="37">
        <v>44406</v>
      </c>
      <c r="D10" s="38" t="s">
        <v>44</v>
      </c>
      <c r="E10" s="39">
        <v>868183037786675</v>
      </c>
      <c r="F10" s="38"/>
      <c r="G10" s="38" t="s">
        <v>66</v>
      </c>
      <c r="H10" s="2"/>
      <c r="I10" s="49" t="s">
        <v>140</v>
      </c>
      <c r="J10" s="40" t="s">
        <v>141</v>
      </c>
      <c r="K10" s="1" t="s">
        <v>139</v>
      </c>
      <c r="L10" s="40" t="s">
        <v>128</v>
      </c>
      <c r="M10" s="40" t="s">
        <v>142</v>
      </c>
      <c r="N10" s="1"/>
      <c r="O10" s="40" t="s">
        <v>71</v>
      </c>
      <c r="P10" s="40" t="s">
        <v>72</v>
      </c>
      <c r="Q10" s="3" t="s">
        <v>80</v>
      </c>
      <c r="R10" s="38" t="s">
        <v>135</v>
      </c>
      <c r="S10" s="4"/>
      <c r="T10" s="73"/>
      <c r="U10" s="75"/>
      <c r="V10" s="4" t="s">
        <v>31</v>
      </c>
      <c r="W10" s="73"/>
    </row>
    <row r="11" spans="1:23" s="12" customFormat="1" ht="18" customHeight="1" x14ac:dyDescent="0.25">
      <c r="A11" s="4">
        <v>6</v>
      </c>
      <c r="B11" s="37">
        <v>44406</v>
      </c>
      <c r="C11" s="37"/>
      <c r="D11" s="38" t="s">
        <v>44</v>
      </c>
      <c r="E11" s="39">
        <v>868183034721899</v>
      </c>
      <c r="F11" s="38"/>
      <c r="G11" s="38" t="s">
        <v>66</v>
      </c>
      <c r="H11" s="2"/>
      <c r="I11" s="49" t="s">
        <v>69</v>
      </c>
      <c r="J11" s="40" t="s">
        <v>147</v>
      </c>
      <c r="K11" s="1" t="s">
        <v>146</v>
      </c>
      <c r="L11" s="40"/>
      <c r="M11" s="40" t="s">
        <v>148</v>
      </c>
      <c r="N11" s="1"/>
      <c r="O11" s="40"/>
      <c r="P11" s="1" t="s">
        <v>72</v>
      </c>
      <c r="Q11" s="3" t="s">
        <v>18</v>
      </c>
      <c r="R11" s="38" t="s">
        <v>149</v>
      </c>
      <c r="S11" s="4"/>
      <c r="T11" s="73"/>
      <c r="U11" s="75"/>
      <c r="V11" s="4" t="s">
        <v>30</v>
      </c>
      <c r="W11" s="7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3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74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3"/>
      <c r="J13" s="40"/>
      <c r="K13" s="1"/>
      <c r="L13" s="40"/>
      <c r="M13" s="40"/>
      <c r="N13" s="1"/>
      <c r="O13" s="40"/>
      <c r="P13" s="1"/>
      <c r="Q13" s="4"/>
      <c r="R13" s="38"/>
      <c r="S13" s="4"/>
      <c r="T13" s="73"/>
      <c r="U13" s="75"/>
      <c r="V13" s="4" t="s">
        <v>37</v>
      </c>
      <c r="W13" s="73"/>
    </row>
    <row r="14" spans="1:23" s="12" customFormat="1" ht="18" customHeight="1" x14ac:dyDescent="0.25">
      <c r="A14" s="4">
        <v>9</v>
      </c>
      <c r="B14" s="62"/>
      <c r="C14" s="62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75"/>
      <c r="V14" s="4" t="s">
        <v>36</v>
      </c>
      <c r="W14" s="73"/>
    </row>
    <row r="15" spans="1:23" ht="18" customHeight="1" x14ac:dyDescent="0.25">
      <c r="A15" s="4">
        <v>10</v>
      </c>
      <c r="B15" s="62"/>
      <c r="C15" s="62"/>
      <c r="D15" s="38"/>
      <c r="E15" s="39"/>
      <c r="F15" s="38"/>
      <c r="G15" s="38"/>
      <c r="H15" s="1"/>
      <c r="I15" s="53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73"/>
    </row>
    <row r="16" spans="1:23" ht="18" customHeight="1" x14ac:dyDescent="0.25">
      <c r="A16" s="4">
        <v>11</v>
      </c>
      <c r="B16" s="62"/>
      <c r="C16" s="62"/>
      <c r="D16" s="38"/>
      <c r="E16" s="39"/>
      <c r="F16" s="59"/>
      <c r="G16" s="38"/>
      <c r="H16" s="1"/>
      <c r="I16" s="53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73"/>
    </row>
    <row r="17" spans="1:23" ht="18" customHeight="1" x14ac:dyDescent="0.25">
      <c r="A17" s="4">
        <v>12</v>
      </c>
      <c r="B17" s="62"/>
      <c r="C17" s="62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3"/>
      <c r="C18" s="63"/>
      <c r="D18" s="38"/>
      <c r="E18" s="39"/>
      <c r="F18" s="38"/>
      <c r="G18" s="38"/>
      <c r="H18" s="1"/>
      <c r="I18" s="53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3"/>
      <c r="C19" s="63"/>
      <c r="D19" s="38"/>
      <c r="E19" s="39"/>
      <c r="F19" s="38"/>
      <c r="G19" s="38"/>
      <c r="H19" s="1"/>
      <c r="I19" s="53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3"/>
      <c r="C20" s="63"/>
      <c r="D20" s="38"/>
      <c r="E20" s="39"/>
      <c r="F20" s="38"/>
      <c r="G20" s="38"/>
      <c r="H20" s="1"/>
      <c r="I20" s="53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3"/>
      <c r="C21" s="63"/>
      <c r="D21" s="38"/>
      <c r="E21" s="39"/>
      <c r="F21" s="38"/>
      <c r="G21" s="38"/>
      <c r="H21" s="1"/>
      <c r="I21" s="53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3"/>
      <c r="C22" s="63"/>
      <c r="D22" s="38"/>
      <c r="E22" s="39"/>
      <c r="F22" s="38"/>
      <c r="G22" s="38"/>
      <c r="H22" s="10"/>
      <c r="I22" s="53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3"/>
      <c r="C23" s="63"/>
      <c r="D23" s="38"/>
      <c r="E23" s="39"/>
      <c r="F23" s="38"/>
      <c r="G23" s="38"/>
      <c r="H23" s="10"/>
      <c r="I23" s="53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3"/>
      <c r="C24" s="63"/>
      <c r="D24" s="38"/>
      <c r="E24" s="39"/>
      <c r="F24" s="38"/>
      <c r="G24" s="38"/>
      <c r="H24" s="10"/>
      <c r="I24" s="53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3"/>
      <c r="C25" s="63"/>
      <c r="D25" s="38"/>
      <c r="E25" s="39"/>
      <c r="F25" s="38"/>
      <c r="G25" s="38"/>
      <c r="H25" s="10"/>
      <c r="I25" s="53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3"/>
      <c r="C26" s="63"/>
      <c r="D26" s="38"/>
      <c r="E26" s="39"/>
      <c r="F26" s="38"/>
      <c r="G26" s="38"/>
      <c r="H26" s="10"/>
      <c r="I26" s="53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3"/>
      <c r="C27" s="63"/>
      <c r="D27" s="38"/>
      <c r="E27" s="39"/>
      <c r="F27" s="38"/>
      <c r="G27" s="38"/>
      <c r="H27" s="10"/>
      <c r="I27" s="53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3"/>
      <c r="C28" s="63"/>
      <c r="D28" s="38"/>
      <c r="E28" s="39"/>
      <c r="F28" s="38"/>
      <c r="G28" s="38"/>
      <c r="H28" s="1"/>
      <c r="I28" s="53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3"/>
      <c r="C29" s="63"/>
      <c r="D29" s="38"/>
      <c r="E29" s="39"/>
      <c r="F29" s="38"/>
      <c r="G29" s="38"/>
      <c r="H29" s="1"/>
      <c r="I29" s="53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2</v>
      </c>
      <c r="W29" s="14"/>
    </row>
    <row r="30" spans="1:23" ht="18" customHeight="1" x14ac:dyDescent="0.25">
      <c r="A30" s="4">
        <v>25</v>
      </c>
      <c r="B30" s="63"/>
      <c r="C30" s="63"/>
      <c r="D30" s="10"/>
      <c r="E30" s="11"/>
      <c r="F30" s="10"/>
      <c r="G30" s="10"/>
      <c r="H30" s="1"/>
      <c r="I30" s="53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3"/>
      <c r="C31" s="63"/>
      <c r="D31" s="10"/>
      <c r="E31" s="11"/>
      <c r="F31" s="10"/>
      <c r="G31" s="10"/>
      <c r="H31" s="1"/>
      <c r="I31" s="53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3"/>
      <c r="C32" s="63"/>
      <c r="D32" s="10"/>
      <c r="E32" s="11"/>
      <c r="F32" s="10"/>
      <c r="G32" s="10"/>
      <c r="H32" s="1"/>
      <c r="I32" s="53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3"/>
      <c r="C33" s="63"/>
      <c r="D33" s="10"/>
      <c r="E33" s="11"/>
      <c r="F33" s="10"/>
      <c r="G33" s="10"/>
      <c r="H33" s="1"/>
      <c r="I33" s="53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3"/>
      <c r="C34" s="63"/>
      <c r="D34" s="10"/>
      <c r="E34" s="11"/>
      <c r="F34" s="10"/>
      <c r="G34" s="10"/>
      <c r="H34" s="1"/>
      <c r="I34" s="53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3"/>
      <c r="C35" s="63"/>
      <c r="D35" s="10"/>
      <c r="E35" s="11"/>
      <c r="F35" s="10"/>
      <c r="G35" s="10"/>
      <c r="H35" s="1"/>
      <c r="I35" s="53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3"/>
      <c r="C36" s="63"/>
      <c r="D36" s="10"/>
      <c r="E36" s="11"/>
      <c r="F36" s="10"/>
      <c r="G36" s="10"/>
      <c r="H36" s="1"/>
      <c r="I36" s="53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2</v>
      </c>
      <c r="W36" s="14"/>
    </row>
    <row r="37" spans="1:24" ht="18" customHeight="1" x14ac:dyDescent="0.25">
      <c r="A37" s="4">
        <v>32</v>
      </c>
      <c r="B37" s="63"/>
      <c r="C37" s="63"/>
      <c r="D37" s="10"/>
      <c r="E37" s="11"/>
      <c r="F37" s="10"/>
      <c r="G37" s="10"/>
      <c r="H37" s="1"/>
      <c r="I37" s="53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9</v>
      </c>
      <c r="W37" s="14"/>
    </row>
    <row r="38" spans="1:24" ht="18" customHeight="1" x14ac:dyDescent="0.25">
      <c r="A38" s="4">
        <v>33</v>
      </c>
      <c r="B38" s="63"/>
      <c r="C38" s="63"/>
      <c r="D38" s="10"/>
      <c r="E38" s="11"/>
      <c r="F38" s="10"/>
      <c r="G38" s="10"/>
      <c r="H38" s="1"/>
      <c r="I38" s="53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3"/>
      <c r="C39" s="63"/>
      <c r="D39" s="10"/>
      <c r="E39" s="11"/>
      <c r="F39" s="10"/>
      <c r="G39" s="10"/>
      <c r="H39" s="1"/>
      <c r="I39" s="53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3"/>
      <c r="C40" s="63"/>
      <c r="D40" s="10"/>
      <c r="E40" s="11"/>
      <c r="F40" s="10"/>
      <c r="G40" s="10"/>
      <c r="H40" s="1"/>
      <c r="I40" s="53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3"/>
      <c r="C41" s="63"/>
      <c r="D41" s="10"/>
      <c r="E41" s="11"/>
      <c r="F41" s="10"/>
      <c r="G41" s="10"/>
      <c r="H41" s="1"/>
      <c r="I41" s="53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3"/>
      <c r="C42" s="63"/>
      <c r="D42" s="10"/>
      <c r="E42" s="11"/>
      <c r="F42" s="10"/>
      <c r="G42" s="10"/>
      <c r="H42" s="1"/>
      <c r="I42" s="53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3"/>
      <c r="C43" s="63"/>
      <c r="D43" s="10"/>
      <c r="E43" s="11"/>
      <c r="F43" s="10"/>
      <c r="G43" s="10"/>
      <c r="H43" s="1"/>
      <c r="I43" s="53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3"/>
      <c r="C44" s="63"/>
      <c r="D44" s="10"/>
      <c r="E44" s="11"/>
      <c r="F44" s="10"/>
      <c r="G44" s="10"/>
      <c r="H44" s="1"/>
      <c r="I44" s="53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3"/>
      <c r="C45" s="63"/>
      <c r="D45" s="10"/>
      <c r="E45" s="11"/>
      <c r="F45" s="10"/>
      <c r="G45" s="10"/>
      <c r="H45" s="1"/>
      <c r="I45" s="53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3"/>
      <c r="C46" s="63"/>
      <c r="D46" s="10"/>
      <c r="E46" s="11"/>
      <c r="F46" s="10"/>
      <c r="G46" s="10"/>
      <c r="H46" s="1"/>
      <c r="I46" s="53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3"/>
      <c r="C47" s="63"/>
      <c r="D47" s="10"/>
      <c r="E47" s="11"/>
      <c r="F47" s="10"/>
      <c r="G47" s="10"/>
      <c r="H47" s="1"/>
      <c r="I47" s="53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3"/>
      <c r="C48" s="63"/>
      <c r="D48" s="10"/>
      <c r="E48" s="11"/>
      <c r="F48" s="10"/>
      <c r="G48" s="10"/>
      <c r="H48" s="1"/>
      <c r="I48" s="53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3"/>
      <c r="C49" s="63"/>
      <c r="D49" s="10"/>
      <c r="E49" s="11"/>
      <c r="F49" s="10"/>
      <c r="G49" s="10"/>
      <c r="H49" s="1"/>
      <c r="I49" s="53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4"/>
      <c r="C50" s="64"/>
      <c r="D50" s="44"/>
      <c r="E50" s="31"/>
      <c r="F50" s="44"/>
      <c r="G50" s="44"/>
      <c r="H50" s="32"/>
      <c r="I50" s="54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3"/>
      <c r="C51" s="63"/>
      <c r="D51" s="10"/>
      <c r="E51" s="11"/>
      <c r="F51" s="10"/>
      <c r="G51" s="10"/>
      <c r="H51" s="1"/>
      <c r="I51" s="53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5"/>
      <c r="C52" s="65"/>
      <c r="D52" s="33"/>
      <c r="E52" s="33"/>
      <c r="F52" s="33"/>
      <c r="G52" s="33"/>
      <c r="H52" s="33"/>
      <c r="I52" s="55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5"/>
      <c r="C53" s="65"/>
      <c r="D53" s="33"/>
      <c r="E53" s="33"/>
      <c r="F53" s="33"/>
      <c r="G53" s="33"/>
      <c r="H53" s="33"/>
      <c r="I53" s="55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5"/>
      <c r="C54" s="65"/>
      <c r="D54" s="33"/>
      <c r="E54" s="33"/>
      <c r="F54" s="33"/>
      <c r="G54" s="33"/>
      <c r="H54" s="33"/>
      <c r="I54" s="55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5"/>
      <c r="C55" s="65"/>
      <c r="D55" s="33"/>
      <c r="E55" s="33"/>
      <c r="F55" s="33"/>
      <c r="G55" s="33"/>
      <c r="H55" s="33"/>
      <c r="I55" s="55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66" customWidth="1"/>
    <col min="3" max="3" width="18.28515625" style="66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6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6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5"/>
      <c r="H2" s="21"/>
      <c r="I2" s="50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0"/>
      <c r="C3" s="60"/>
      <c r="D3" s="7"/>
      <c r="E3" s="7"/>
      <c r="F3" s="7"/>
      <c r="G3" s="7"/>
      <c r="H3" s="7"/>
      <c r="I3" s="51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7"/>
    </row>
    <row r="5" spans="1:23" ht="50.1" customHeight="1" x14ac:dyDescent="0.25">
      <c r="A5" s="84"/>
      <c r="B5" s="61" t="s">
        <v>1</v>
      </c>
      <c r="C5" s="61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2" t="s">
        <v>15</v>
      </c>
      <c r="J5" s="78"/>
      <c r="K5" s="70" t="s">
        <v>12</v>
      </c>
      <c r="L5" s="70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7"/>
    </row>
    <row r="6" spans="1:23" s="12" customFormat="1" ht="18" customHeight="1" x14ac:dyDescent="0.25">
      <c r="A6" s="4">
        <v>1</v>
      </c>
      <c r="B6" s="37">
        <v>44386</v>
      </c>
      <c r="C6" s="37">
        <v>44398</v>
      </c>
      <c r="D6" s="38" t="s">
        <v>92</v>
      </c>
      <c r="E6" s="39">
        <v>861694031739848</v>
      </c>
      <c r="F6" s="38"/>
      <c r="G6" s="38" t="s">
        <v>66</v>
      </c>
      <c r="H6" s="38"/>
      <c r="I6" s="49" t="s">
        <v>117</v>
      </c>
      <c r="J6" s="40"/>
      <c r="K6" s="40" t="s">
        <v>122</v>
      </c>
      <c r="L6" s="40" t="s">
        <v>123</v>
      </c>
      <c r="M6" s="40" t="s">
        <v>38</v>
      </c>
      <c r="N6" s="41"/>
      <c r="O6" s="40" t="s">
        <v>71</v>
      </c>
      <c r="P6" s="40" t="s">
        <v>72</v>
      </c>
      <c r="Q6" s="3" t="s">
        <v>19</v>
      </c>
      <c r="R6" s="38" t="s">
        <v>24</v>
      </c>
      <c r="S6" s="4"/>
      <c r="T6" s="69"/>
      <c r="U6" s="74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>
        <v>44386</v>
      </c>
      <c r="C7" s="37">
        <v>44398</v>
      </c>
      <c r="D7" s="38" t="s">
        <v>92</v>
      </c>
      <c r="E7" s="39">
        <v>861694031114851</v>
      </c>
      <c r="F7" s="38"/>
      <c r="G7" s="38" t="s">
        <v>66</v>
      </c>
      <c r="H7" s="38"/>
      <c r="I7" s="49" t="s">
        <v>121</v>
      </c>
      <c r="J7" s="40"/>
      <c r="K7" s="58" t="s">
        <v>116</v>
      </c>
      <c r="L7" s="40" t="s">
        <v>123</v>
      </c>
      <c r="M7" s="40" t="s">
        <v>38</v>
      </c>
      <c r="N7" s="41"/>
      <c r="O7" s="40" t="s">
        <v>71</v>
      </c>
      <c r="P7" s="40" t="s">
        <v>72</v>
      </c>
      <c r="Q7" s="3" t="s">
        <v>19</v>
      </c>
      <c r="R7" s="38" t="s">
        <v>24</v>
      </c>
      <c r="S7" s="4"/>
      <c r="T7" s="69"/>
      <c r="U7" s="75"/>
      <c r="V7" s="4" t="s">
        <v>35</v>
      </c>
      <c r="W7" s="69"/>
    </row>
    <row r="8" spans="1:23" s="12" customFormat="1" ht="18" customHeight="1" x14ac:dyDescent="0.25">
      <c r="A8" s="4">
        <v>3</v>
      </c>
      <c r="B8" s="37">
        <v>44386</v>
      </c>
      <c r="C8" s="37">
        <v>44398</v>
      </c>
      <c r="D8" s="38" t="s">
        <v>92</v>
      </c>
      <c r="E8" s="39">
        <v>861694031774423</v>
      </c>
      <c r="F8" s="38"/>
      <c r="G8" s="38" t="s">
        <v>66</v>
      </c>
      <c r="H8" s="38"/>
      <c r="I8" s="49" t="s">
        <v>117</v>
      </c>
      <c r="J8" s="40" t="s">
        <v>118</v>
      </c>
      <c r="K8" s="57" t="s">
        <v>116</v>
      </c>
      <c r="L8" s="40" t="s">
        <v>123</v>
      </c>
      <c r="M8" s="40" t="s">
        <v>119</v>
      </c>
      <c r="N8" s="41"/>
      <c r="O8" s="40" t="s">
        <v>71</v>
      </c>
      <c r="P8" s="40" t="s">
        <v>72</v>
      </c>
      <c r="Q8" s="3" t="s">
        <v>19</v>
      </c>
      <c r="R8" s="38" t="s">
        <v>120</v>
      </c>
      <c r="S8" s="4"/>
      <c r="T8" s="69"/>
      <c r="U8" s="75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1"/>
      <c r="K9" s="40"/>
      <c r="L9" s="40"/>
      <c r="M9" s="40"/>
      <c r="N9" s="41"/>
      <c r="O9" s="40"/>
      <c r="P9" s="40"/>
      <c r="Q9" s="3"/>
      <c r="R9" s="38"/>
      <c r="S9" s="4"/>
      <c r="T9" s="69"/>
      <c r="U9" s="75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40"/>
      <c r="Q10" s="3"/>
      <c r="R10" s="38"/>
      <c r="S10" s="4"/>
      <c r="T10" s="69"/>
      <c r="U10" s="75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5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3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9"/>
      <c r="U12" s="74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3"/>
      <c r="J13" s="40"/>
      <c r="K13" s="1"/>
      <c r="L13" s="40"/>
      <c r="M13" s="40"/>
      <c r="N13" s="1"/>
      <c r="O13" s="40"/>
      <c r="P13" s="1"/>
      <c r="Q13" s="4"/>
      <c r="R13" s="38"/>
      <c r="S13" s="4"/>
      <c r="T13" s="69"/>
      <c r="U13" s="75"/>
      <c r="V13" s="4" t="s">
        <v>37</v>
      </c>
      <c r="W13" s="69"/>
    </row>
    <row r="14" spans="1:23" s="12" customFormat="1" ht="18" customHeight="1" x14ac:dyDescent="0.25">
      <c r="A14" s="4">
        <v>9</v>
      </c>
      <c r="B14" s="62"/>
      <c r="C14" s="62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9"/>
      <c r="U14" s="75"/>
      <c r="V14" s="4" t="s">
        <v>36</v>
      </c>
      <c r="W14" s="69"/>
    </row>
    <row r="15" spans="1:23" ht="18" customHeight="1" x14ac:dyDescent="0.25">
      <c r="A15" s="4">
        <v>10</v>
      </c>
      <c r="B15" s="62"/>
      <c r="C15" s="62"/>
      <c r="D15" s="38"/>
      <c r="E15" s="39"/>
      <c r="F15" s="38"/>
      <c r="G15" s="38"/>
      <c r="H15" s="1"/>
      <c r="I15" s="53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69"/>
    </row>
    <row r="16" spans="1:23" ht="18" customHeight="1" x14ac:dyDescent="0.25">
      <c r="A16" s="4">
        <v>11</v>
      </c>
      <c r="B16" s="62"/>
      <c r="C16" s="62"/>
      <c r="D16" s="38"/>
      <c r="E16" s="39"/>
      <c r="F16" s="59"/>
      <c r="G16" s="38"/>
      <c r="H16" s="1"/>
      <c r="I16" s="53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9"/>
    </row>
    <row r="17" spans="1:23" ht="18" customHeight="1" x14ac:dyDescent="0.25">
      <c r="A17" s="4">
        <v>12</v>
      </c>
      <c r="B17" s="62"/>
      <c r="C17" s="62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63"/>
      <c r="C18" s="63"/>
      <c r="D18" s="38"/>
      <c r="E18" s="39"/>
      <c r="F18" s="38"/>
      <c r="G18" s="38"/>
      <c r="H18" s="1"/>
      <c r="I18" s="53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3"/>
      <c r="C19" s="63"/>
      <c r="D19" s="38"/>
      <c r="E19" s="39"/>
      <c r="F19" s="38"/>
      <c r="G19" s="38"/>
      <c r="H19" s="1"/>
      <c r="I19" s="53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3"/>
      <c r="C20" s="63"/>
      <c r="D20" s="38"/>
      <c r="E20" s="39"/>
      <c r="F20" s="38"/>
      <c r="G20" s="38"/>
      <c r="H20" s="1"/>
      <c r="I20" s="53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63"/>
      <c r="C21" s="63"/>
      <c r="D21" s="38"/>
      <c r="E21" s="39"/>
      <c r="F21" s="38"/>
      <c r="G21" s="38"/>
      <c r="H21" s="1"/>
      <c r="I21" s="53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3"/>
      <c r="C22" s="63"/>
      <c r="D22" s="38"/>
      <c r="E22" s="39"/>
      <c r="F22" s="38"/>
      <c r="G22" s="38"/>
      <c r="H22" s="10"/>
      <c r="I22" s="53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3"/>
      <c r="C23" s="63"/>
      <c r="D23" s="38"/>
      <c r="E23" s="39"/>
      <c r="F23" s="38"/>
      <c r="G23" s="38"/>
      <c r="H23" s="10"/>
      <c r="I23" s="53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3"/>
      <c r="C24" s="63"/>
      <c r="D24" s="38"/>
      <c r="E24" s="39"/>
      <c r="F24" s="38"/>
      <c r="G24" s="38"/>
      <c r="H24" s="10"/>
      <c r="I24" s="53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3"/>
      <c r="C25" s="63"/>
      <c r="D25" s="38"/>
      <c r="E25" s="39"/>
      <c r="F25" s="38"/>
      <c r="G25" s="38"/>
      <c r="H25" s="10"/>
      <c r="I25" s="53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3"/>
      <c r="C26" s="63"/>
      <c r="D26" s="38"/>
      <c r="E26" s="39"/>
      <c r="F26" s="38"/>
      <c r="G26" s="38"/>
      <c r="H26" s="10"/>
      <c r="I26" s="53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3"/>
      <c r="C27" s="63"/>
      <c r="D27" s="38"/>
      <c r="E27" s="39"/>
      <c r="F27" s="38"/>
      <c r="G27" s="38"/>
      <c r="H27" s="10"/>
      <c r="I27" s="53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3"/>
      <c r="C28" s="63"/>
      <c r="D28" s="38"/>
      <c r="E28" s="39"/>
      <c r="F28" s="38"/>
      <c r="G28" s="38"/>
      <c r="H28" s="1"/>
      <c r="I28" s="53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3"/>
      <c r="C29" s="63"/>
      <c r="D29" s="38"/>
      <c r="E29" s="39"/>
      <c r="F29" s="38"/>
      <c r="G29" s="38"/>
      <c r="H29" s="1"/>
      <c r="I29" s="53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3"/>
      <c r="C30" s="63"/>
      <c r="D30" s="10"/>
      <c r="E30" s="11"/>
      <c r="F30" s="10"/>
      <c r="G30" s="10"/>
      <c r="H30" s="1"/>
      <c r="I30" s="53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3"/>
      <c r="C31" s="63"/>
      <c r="D31" s="10"/>
      <c r="E31" s="11"/>
      <c r="F31" s="10"/>
      <c r="G31" s="10"/>
      <c r="H31" s="1"/>
      <c r="I31" s="53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3"/>
      <c r="C32" s="63"/>
      <c r="D32" s="10"/>
      <c r="E32" s="11"/>
      <c r="F32" s="10"/>
      <c r="G32" s="10"/>
      <c r="H32" s="1"/>
      <c r="I32" s="53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3"/>
      <c r="C33" s="63"/>
      <c r="D33" s="10"/>
      <c r="E33" s="11"/>
      <c r="F33" s="10"/>
      <c r="G33" s="10"/>
      <c r="H33" s="1"/>
      <c r="I33" s="53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63"/>
      <c r="C34" s="63"/>
      <c r="D34" s="10"/>
      <c r="E34" s="11"/>
      <c r="F34" s="10"/>
      <c r="G34" s="10"/>
      <c r="H34" s="1"/>
      <c r="I34" s="53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3"/>
      <c r="C35" s="63"/>
      <c r="D35" s="10"/>
      <c r="E35" s="11"/>
      <c r="F35" s="10"/>
      <c r="G35" s="10"/>
      <c r="H35" s="1"/>
      <c r="I35" s="53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63"/>
      <c r="C36" s="63"/>
      <c r="D36" s="10"/>
      <c r="E36" s="11"/>
      <c r="F36" s="10"/>
      <c r="G36" s="10"/>
      <c r="H36" s="1"/>
      <c r="I36" s="53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3"/>
      <c r="C37" s="63"/>
      <c r="D37" s="10"/>
      <c r="E37" s="11"/>
      <c r="F37" s="10"/>
      <c r="G37" s="10"/>
      <c r="H37" s="1"/>
      <c r="I37" s="53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3"/>
      <c r="C38" s="63"/>
      <c r="D38" s="10"/>
      <c r="E38" s="11"/>
      <c r="F38" s="10"/>
      <c r="G38" s="10"/>
      <c r="H38" s="1"/>
      <c r="I38" s="53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3"/>
      <c r="C39" s="63"/>
      <c r="D39" s="10"/>
      <c r="E39" s="11"/>
      <c r="F39" s="10"/>
      <c r="G39" s="10"/>
      <c r="H39" s="1"/>
      <c r="I39" s="53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3"/>
      <c r="C40" s="63"/>
      <c r="D40" s="10"/>
      <c r="E40" s="11"/>
      <c r="F40" s="10"/>
      <c r="G40" s="10"/>
      <c r="H40" s="1"/>
      <c r="I40" s="53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3"/>
      <c r="C41" s="63"/>
      <c r="D41" s="10"/>
      <c r="E41" s="11"/>
      <c r="F41" s="10"/>
      <c r="G41" s="10"/>
      <c r="H41" s="1"/>
      <c r="I41" s="53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3"/>
      <c r="C42" s="63"/>
      <c r="D42" s="10"/>
      <c r="E42" s="11"/>
      <c r="F42" s="10"/>
      <c r="G42" s="10"/>
      <c r="H42" s="1"/>
      <c r="I42" s="53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3"/>
      <c r="C43" s="63"/>
      <c r="D43" s="10"/>
      <c r="E43" s="11"/>
      <c r="F43" s="10"/>
      <c r="G43" s="10"/>
      <c r="H43" s="1"/>
      <c r="I43" s="53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3"/>
      <c r="C44" s="63"/>
      <c r="D44" s="10"/>
      <c r="E44" s="11"/>
      <c r="F44" s="10"/>
      <c r="G44" s="10"/>
      <c r="H44" s="1"/>
      <c r="I44" s="53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3"/>
      <c r="C45" s="63"/>
      <c r="D45" s="10"/>
      <c r="E45" s="11"/>
      <c r="F45" s="10"/>
      <c r="G45" s="10"/>
      <c r="H45" s="1"/>
      <c r="I45" s="53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3"/>
      <c r="C46" s="63"/>
      <c r="D46" s="10"/>
      <c r="E46" s="11"/>
      <c r="F46" s="10"/>
      <c r="G46" s="10"/>
      <c r="H46" s="1"/>
      <c r="I46" s="53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3"/>
      <c r="C47" s="63"/>
      <c r="D47" s="10"/>
      <c r="E47" s="11"/>
      <c r="F47" s="10"/>
      <c r="G47" s="10"/>
      <c r="H47" s="1"/>
      <c r="I47" s="53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3"/>
      <c r="C48" s="63"/>
      <c r="D48" s="10"/>
      <c r="E48" s="11"/>
      <c r="F48" s="10"/>
      <c r="G48" s="10"/>
      <c r="H48" s="1"/>
      <c r="I48" s="53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3"/>
      <c r="C49" s="63"/>
      <c r="D49" s="10"/>
      <c r="E49" s="11"/>
      <c r="F49" s="10"/>
      <c r="G49" s="10"/>
      <c r="H49" s="1"/>
      <c r="I49" s="53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4"/>
      <c r="C50" s="64"/>
      <c r="D50" s="44"/>
      <c r="E50" s="31"/>
      <c r="F50" s="44"/>
      <c r="G50" s="44"/>
      <c r="H50" s="32"/>
      <c r="I50" s="54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3"/>
      <c r="C51" s="63"/>
      <c r="D51" s="10"/>
      <c r="E51" s="11"/>
      <c r="F51" s="10"/>
      <c r="G51" s="10"/>
      <c r="H51" s="1"/>
      <c r="I51" s="53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5"/>
      <c r="C52" s="65"/>
      <c r="D52" s="33"/>
      <c r="E52" s="33"/>
      <c r="F52" s="33"/>
      <c r="G52" s="33"/>
      <c r="H52" s="33"/>
      <c r="I52" s="55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5"/>
      <c r="C53" s="65"/>
      <c r="D53" s="33"/>
      <c r="E53" s="33"/>
      <c r="F53" s="33"/>
      <c r="G53" s="33"/>
      <c r="H53" s="33"/>
      <c r="I53" s="55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5"/>
      <c r="C54" s="65"/>
      <c r="D54" s="33"/>
      <c r="E54" s="33"/>
      <c r="F54" s="33"/>
      <c r="G54" s="33"/>
      <c r="H54" s="33"/>
      <c r="I54" s="55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5"/>
      <c r="C55" s="65"/>
      <c r="D55" s="33"/>
      <c r="E55" s="33"/>
      <c r="F55" s="33"/>
      <c r="G55" s="33"/>
      <c r="H55" s="33"/>
      <c r="I55" s="55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6" sqref="B6:S8"/>
    </sheetView>
  </sheetViews>
  <sheetFormatPr defaultRowHeight="18" customHeight="1" x14ac:dyDescent="0.25"/>
  <cols>
    <col min="1" max="1" width="9.42578125" style="20" customWidth="1"/>
    <col min="2" max="2" width="19.28515625" style="66" customWidth="1"/>
    <col min="3" max="3" width="18.28515625" style="66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6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6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5"/>
      <c r="H2" s="21"/>
      <c r="I2" s="50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0"/>
      <c r="C3" s="60"/>
      <c r="D3" s="7"/>
      <c r="E3" s="7"/>
      <c r="F3" s="7"/>
      <c r="G3" s="7"/>
      <c r="H3" s="7"/>
      <c r="I3" s="51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7"/>
    </row>
    <row r="5" spans="1:23" ht="50.1" customHeight="1" x14ac:dyDescent="0.25">
      <c r="A5" s="84"/>
      <c r="B5" s="61" t="s">
        <v>1</v>
      </c>
      <c r="C5" s="61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2" t="s">
        <v>15</v>
      </c>
      <c r="J5" s="78"/>
      <c r="K5" s="70" t="s">
        <v>12</v>
      </c>
      <c r="L5" s="70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7"/>
    </row>
    <row r="6" spans="1:23" s="12" customFormat="1" ht="18" customHeight="1" x14ac:dyDescent="0.25">
      <c r="A6" s="4">
        <v>1</v>
      </c>
      <c r="B6" s="37">
        <v>44356</v>
      </c>
      <c r="C6" s="37">
        <v>44398</v>
      </c>
      <c r="D6" s="38" t="s">
        <v>91</v>
      </c>
      <c r="E6" s="39">
        <v>863306024483627</v>
      </c>
      <c r="F6" s="38"/>
      <c r="G6" s="38" t="s">
        <v>66</v>
      </c>
      <c r="H6" s="38"/>
      <c r="I6" s="49"/>
      <c r="J6" s="40" t="s">
        <v>96</v>
      </c>
      <c r="K6" s="40"/>
      <c r="L6" s="40" t="s">
        <v>114</v>
      </c>
      <c r="M6" s="40" t="s">
        <v>97</v>
      </c>
      <c r="N6" s="41"/>
      <c r="O6" s="40" t="s">
        <v>71</v>
      </c>
      <c r="P6" s="40" t="s">
        <v>72</v>
      </c>
      <c r="Q6" s="3" t="s">
        <v>80</v>
      </c>
      <c r="R6" s="38" t="s">
        <v>98</v>
      </c>
      <c r="S6" s="4"/>
      <c r="T6" s="69"/>
      <c r="U6" s="74" t="s">
        <v>18</v>
      </c>
      <c r="V6" s="4" t="s">
        <v>20</v>
      </c>
      <c r="W6" s="69"/>
    </row>
    <row r="7" spans="1:23" s="12" customFormat="1" ht="18" customHeight="1" x14ac:dyDescent="0.25">
      <c r="A7" s="4">
        <v>2</v>
      </c>
      <c r="B7" s="37">
        <v>44356</v>
      </c>
      <c r="C7" s="37">
        <v>44398</v>
      </c>
      <c r="D7" s="38" t="s">
        <v>91</v>
      </c>
      <c r="E7" s="39">
        <v>863306024480276</v>
      </c>
      <c r="F7" s="38"/>
      <c r="G7" s="38" t="s">
        <v>66</v>
      </c>
      <c r="H7" s="38"/>
      <c r="I7" s="49" t="s">
        <v>93</v>
      </c>
      <c r="J7" s="40" t="s">
        <v>94</v>
      </c>
      <c r="K7" s="58"/>
      <c r="L7" s="40" t="s">
        <v>114</v>
      </c>
      <c r="M7" s="40" t="s">
        <v>95</v>
      </c>
      <c r="N7" s="41"/>
      <c r="O7" s="40" t="s">
        <v>71</v>
      </c>
      <c r="P7" s="40" t="s">
        <v>72</v>
      </c>
      <c r="Q7" s="3" t="s">
        <v>18</v>
      </c>
      <c r="R7" s="38" t="s">
        <v>31</v>
      </c>
      <c r="S7" s="4"/>
      <c r="T7" s="69"/>
      <c r="U7" s="75"/>
      <c r="V7" s="4" t="s">
        <v>35</v>
      </c>
      <c r="W7" s="69"/>
    </row>
    <row r="8" spans="1:23" s="12" customFormat="1" ht="18" customHeight="1" x14ac:dyDescent="0.25">
      <c r="A8" s="4">
        <v>3</v>
      </c>
      <c r="B8" s="37">
        <v>44356</v>
      </c>
      <c r="C8" s="37">
        <v>44398</v>
      </c>
      <c r="D8" s="38" t="s">
        <v>91</v>
      </c>
      <c r="E8" s="39">
        <v>863306024475110</v>
      </c>
      <c r="F8" s="38"/>
      <c r="G8" s="38" t="s">
        <v>66</v>
      </c>
      <c r="H8" s="38" t="s">
        <v>111</v>
      </c>
      <c r="I8" s="49" t="s">
        <v>112</v>
      </c>
      <c r="J8" s="40" t="s">
        <v>113</v>
      </c>
      <c r="K8" s="57"/>
      <c r="L8" s="40" t="s">
        <v>114</v>
      </c>
      <c r="M8" s="40" t="s">
        <v>115</v>
      </c>
      <c r="N8" s="41"/>
      <c r="O8" s="40" t="s">
        <v>71</v>
      </c>
      <c r="P8" s="40" t="s">
        <v>72</v>
      </c>
      <c r="Q8" s="3" t="s">
        <v>18</v>
      </c>
      <c r="R8" s="38" t="s">
        <v>30</v>
      </c>
      <c r="S8" s="4"/>
      <c r="T8" s="69"/>
      <c r="U8" s="75"/>
      <c r="V8" s="4" t="s">
        <v>21</v>
      </c>
      <c r="W8" s="69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9"/>
      <c r="J9" s="1"/>
      <c r="K9" s="40"/>
      <c r="L9" s="40"/>
      <c r="M9" s="40"/>
      <c r="N9" s="41"/>
      <c r="O9" s="40"/>
      <c r="P9" s="40"/>
      <c r="Q9" s="3"/>
      <c r="R9" s="38"/>
      <c r="S9" s="4"/>
      <c r="T9" s="69"/>
      <c r="U9" s="75"/>
      <c r="V9" s="4" t="s">
        <v>51</v>
      </c>
      <c r="W9" s="69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9"/>
      <c r="J10" s="40"/>
      <c r="K10" s="1"/>
      <c r="L10" s="40"/>
      <c r="M10" s="40"/>
      <c r="N10" s="1"/>
      <c r="O10" s="40"/>
      <c r="P10" s="40"/>
      <c r="Q10" s="3"/>
      <c r="R10" s="38"/>
      <c r="S10" s="4"/>
      <c r="T10" s="69"/>
      <c r="U10" s="75"/>
      <c r="V10" s="4" t="s">
        <v>31</v>
      </c>
      <c r="W10" s="69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9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9"/>
      <c r="U11" s="75"/>
      <c r="V11" s="4" t="s">
        <v>30</v>
      </c>
      <c r="W11" s="69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3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9"/>
      <c r="U12" s="74" t="s">
        <v>19</v>
      </c>
      <c r="V12" s="4" t="s">
        <v>23</v>
      </c>
      <c r="W12" s="69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3"/>
      <c r="J13" s="40"/>
      <c r="K13" s="1"/>
      <c r="L13" s="40"/>
      <c r="M13" s="40"/>
      <c r="N13" s="1"/>
      <c r="O13" s="40"/>
      <c r="P13" s="1"/>
      <c r="Q13" s="4"/>
      <c r="R13" s="38"/>
      <c r="S13" s="4"/>
      <c r="T13" s="69"/>
      <c r="U13" s="75"/>
      <c r="V13" s="4" t="s">
        <v>37</v>
      </c>
      <c r="W13" s="69"/>
    </row>
    <row r="14" spans="1:23" s="12" customFormat="1" ht="18" customHeight="1" x14ac:dyDescent="0.25">
      <c r="A14" s="4">
        <v>9</v>
      </c>
      <c r="B14" s="62"/>
      <c r="C14" s="62"/>
      <c r="D14" s="38"/>
      <c r="E14" s="39"/>
      <c r="F14" s="38"/>
      <c r="G14" s="38"/>
      <c r="H14" s="1"/>
      <c r="I14" s="49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9"/>
      <c r="U14" s="75"/>
      <c r="V14" s="4" t="s">
        <v>36</v>
      </c>
      <c r="W14" s="69"/>
    </row>
    <row r="15" spans="1:23" ht="18" customHeight="1" x14ac:dyDescent="0.25">
      <c r="A15" s="4">
        <v>10</v>
      </c>
      <c r="B15" s="62"/>
      <c r="C15" s="62"/>
      <c r="D15" s="38"/>
      <c r="E15" s="39"/>
      <c r="F15" s="38"/>
      <c r="G15" s="38"/>
      <c r="H15" s="1"/>
      <c r="I15" s="53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5"/>
      <c r="V15" s="4" t="s">
        <v>24</v>
      </c>
      <c r="W15" s="69"/>
    </row>
    <row r="16" spans="1:23" ht="18" customHeight="1" x14ac:dyDescent="0.25">
      <c r="A16" s="4">
        <v>11</v>
      </c>
      <c r="B16" s="62"/>
      <c r="C16" s="62"/>
      <c r="D16" s="38"/>
      <c r="E16" s="39"/>
      <c r="F16" s="59"/>
      <c r="G16" s="38"/>
      <c r="H16" s="1"/>
      <c r="I16" s="53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6"/>
      <c r="V16" s="4" t="s">
        <v>25</v>
      </c>
      <c r="W16" s="69"/>
    </row>
    <row r="17" spans="1:23" ht="18" customHeight="1" x14ac:dyDescent="0.25">
      <c r="A17" s="4">
        <v>12</v>
      </c>
      <c r="B17" s="62"/>
      <c r="C17" s="62"/>
      <c r="D17" s="38"/>
      <c r="E17" s="39"/>
      <c r="F17" s="38"/>
      <c r="G17" s="38"/>
      <c r="H17" s="1"/>
      <c r="I17" s="49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9"/>
      <c r="V17" s="15"/>
      <c r="W17" s="69"/>
    </row>
    <row r="18" spans="1:23" ht="18" customHeight="1" x14ac:dyDescent="0.25">
      <c r="A18" s="4">
        <v>13</v>
      </c>
      <c r="B18" s="63"/>
      <c r="C18" s="63"/>
      <c r="D18" s="38"/>
      <c r="E18" s="39"/>
      <c r="F18" s="38"/>
      <c r="G18" s="38"/>
      <c r="H18" s="1"/>
      <c r="I18" s="53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3"/>
      <c r="C19" s="63"/>
      <c r="D19" s="38"/>
      <c r="E19" s="39"/>
      <c r="F19" s="38"/>
      <c r="G19" s="38"/>
      <c r="H19" s="1"/>
      <c r="I19" s="53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63"/>
      <c r="C20" s="63"/>
      <c r="D20" s="38"/>
      <c r="E20" s="39"/>
      <c r="F20" s="38"/>
      <c r="G20" s="38"/>
      <c r="H20" s="1"/>
      <c r="I20" s="53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3"/>
      <c r="C21" s="63"/>
      <c r="D21" s="38"/>
      <c r="E21" s="39"/>
      <c r="F21" s="38"/>
      <c r="G21" s="38"/>
      <c r="H21" s="1"/>
      <c r="I21" s="53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63"/>
      <c r="C22" s="63"/>
      <c r="D22" s="38"/>
      <c r="E22" s="39"/>
      <c r="F22" s="38"/>
      <c r="G22" s="38"/>
      <c r="H22" s="10"/>
      <c r="I22" s="53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3"/>
      <c r="C23" s="63"/>
      <c r="D23" s="38"/>
      <c r="E23" s="39"/>
      <c r="F23" s="38"/>
      <c r="G23" s="38"/>
      <c r="H23" s="10"/>
      <c r="I23" s="53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3"/>
      <c r="C24" s="63"/>
      <c r="D24" s="38"/>
      <c r="E24" s="39"/>
      <c r="F24" s="38"/>
      <c r="G24" s="38"/>
      <c r="H24" s="10"/>
      <c r="I24" s="53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3"/>
      <c r="C25" s="63"/>
      <c r="D25" s="38"/>
      <c r="E25" s="39"/>
      <c r="F25" s="38"/>
      <c r="G25" s="38"/>
      <c r="H25" s="10"/>
      <c r="I25" s="53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63"/>
      <c r="C26" s="63"/>
      <c r="D26" s="38"/>
      <c r="E26" s="39"/>
      <c r="F26" s="38"/>
      <c r="G26" s="38"/>
      <c r="H26" s="10"/>
      <c r="I26" s="53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3"/>
      <c r="C27" s="63"/>
      <c r="D27" s="38"/>
      <c r="E27" s="39"/>
      <c r="F27" s="38"/>
      <c r="G27" s="38"/>
      <c r="H27" s="10"/>
      <c r="I27" s="53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3"/>
      <c r="C28" s="63"/>
      <c r="D28" s="38"/>
      <c r="E28" s="39"/>
      <c r="F28" s="38"/>
      <c r="G28" s="38"/>
      <c r="H28" s="1"/>
      <c r="I28" s="53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3"/>
      <c r="C29" s="63"/>
      <c r="D29" s="38"/>
      <c r="E29" s="39"/>
      <c r="F29" s="38"/>
      <c r="G29" s="38"/>
      <c r="H29" s="1"/>
      <c r="I29" s="53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3"/>
      <c r="C30" s="63"/>
      <c r="D30" s="10"/>
      <c r="E30" s="11"/>
      <c r="F30" s="10"/>
      <c r="G30" s="10"/>
      <c r="H30" s="1"/>
      <c r="I30" s="53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3"/>
      <c r="C31" s="63"/>
      <c r="D31" s="10"/>
      <c r="E31" s="11"/>
      <c r="F31" s="10"/>
      <c r="G31" s="10"/>
      <c r="H31" s="1"/>
      <c r="I31" s="53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3"/>
      <c r="C32" s="63"/>
      <c r="D32" s="10"/>
      <c r="E32" s="11"/>
      <c r="F32" s="10"/>
      <c r="G32" s="10"/>
      <c r="H32" s="1"/>
      <c r="I32" s="53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1</v>
      </c>
      <c r="W32" s="14"/>
    </row>
    <row r="33" spans="1:24" ht="18" customHeight="1" x14ac:dyDescent="0.25">
      <c r="A33" s="4">
        <v>28</v>
      </c>
      <c r="B33" s="63"/>
      <c r="C33" s="63"/>
      <c r="D33" s="10"/>
      <c r="E33" s="11"/>
      <c r="F33" s="10"/>
      <c r="G33" s="10"/>
      <c r="H33" s="1"/>
      <c r="I33" s="53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3"/>
      <c r="C34" s="63"/>
      <c r="D34" s="10"/>
      <c r="E34" s="11"/>
      <c r="F34" s="10"/>
      <c r="G34" s="10"/>
      <c r="H34" s="1"/>
      <c r="I34" s="53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3"/>
      <c r="C35" s="63"/>
      <c r="D35" s="10"/>
      <c r="E35" s="11"/>
      <c r="F35" s="10"/>
      <c r="G35" s="10"/>
      <c r="H35" s="1"/>
      <c r="I35" s="53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3"/>
      <c r="C36" s="63"/>
      <c r="D36" s="10"/>
      <c r="E36" s="11"/>
      <c r="F36" s="10"/>
      <c r="G36" s="10"/>
      <c r="H36" s="1"/>
      <c r="I36" s="53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3"/>
      <c r="C37" s="63"/>
      <c r="D37" s="10"/>
      <c r="E37" s="11"/>
      <c r="F37" s="10"/>
      <c r="G37" s="10"/>
      <c r="H37" s="1"/>
      <c r="I37" s="53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63"/>
      <c r="C38" s="63"/>
      <c r="D38" s="10"/>
      <c r="E38" s="11"/>
      <c r="F38" s="10"/>
      <c r="G38" s="10"/>
      <c r="H38" s="1"/>
      <c r="I38" s="53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3"/>
      <c r="C39" s="63"/>
      <c r="D39" s="10"/>
      <c r="E39" s="11"/>
      <c r="F39" s="10"/>
      <c r="G39" s="10"/>
      <c r="H39" s="1"/>
      <c r="I39" s="53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3"/>
      <c r="C40" s="63"/>
      <c r="D40" s="10"/>
      <c r="E40" s="11"/>
      <c r="F40" s="10"/>
      <c r="G40" s="10"/>
      <c r="H40" s="1"/>
      <c r="I40" s="53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3"/>
      <c r="C41" s="63"/>
      <c r="D41" s="10"/>
      <c r="E41" s="11"/>
      <c r="F41" s="10"/>
      <c r="G41" s="10"/>
      <c r="H41" s="1"/>
      <c r="I41" s="53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3"/>
      <c r="C42" s="63"/>
      <c r="D42" s="10"/>
      <c r="E42" s="11"/>
      <c r="F42" s="10"/>
      <c r="G42" s="10"/>
      <c r="H42" s="1"/>
      <c r="I42" s="53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3"/>
      <c r="C43" s="63"/>
      <c r="D43" s="10"/>
      <c r="E43" s="11"/>
      <c r="F43" s="10"/>
      <c r="G43" s="10"/>
      <c r="H43" s="1"/>
      <c r="I43" s="53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3"/>
      <c r="C44" s="63"/>
      <c r="D44" s="10"/>
      <c r="E44" s="11"/>
      <c r="F44" s="10"/>
      <c r="G44" s="10"/>
      <c r="H44" s="1"/>
      <c r="I44" s="53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3"/>
      <c r="C45" s="63"/>
      <c r="D45" s="10"/>
      <c r="E45" s="11"/>
      <c r="F45" s="10"/>
      <c r="G45" s="10"/>
      <c r="H45" s="1"/>
      <c r="I45" s="53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3"/>
      <c r="C46" s="63"/>
      <c r="D46" s="10"/>
      <c r="E46" s="11"/>
      <c r="F46" s="10"/>
      <c r="G46" s="10"/>
      <c r="H46" s="1"/>
      <c r="I46" s="53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3"/>
      <c r="C47" s="63"/>
      <c r="D47" s="10"/>
      <c r="E47" s="11"/>
      <c r="F47" s="10"/>
      <c r="G47" s="10"/>
      <c r="H47" s="1"/>
      <c r="I47" s="53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3"/>
      <c r="C48" s="63"/>
      <c r="D48" s="10"/>
      <c r="E48" s="11"/>
      <c r="F48" s="10"/>
      <c r="G48" s="10"/>
      <c r="H48" s="1"/>
      <c r="I48" s="53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3"/>
      <c r="C49" s="63"/>
      <c r="D49" s="10"/>
      <c r="E49" s="11"/>
      <c r="F49" s="10"/>
      <c r="G49" s="10"/>
      <c r="H49" s="1"/>
      <c r="I49" s="53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4"/>
      <c r="C50" s="64"/>
      <c r="D50" s="44"/>
      <c r="E50" s="31"/>
      <c r="F50" s="44"/>
      <c r="G50" s="44"/>
      <c r="H50" s="32"/>
      <c r="I50" s="54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3"/>
      <c r="C51" s="63"/>
      <c r="D51" s="10"/>
      <c r="E51" s="11"/>
      <c r="F51" s="10"/>
      <c r="G51" s="10"/>
      <c r="H51" s="1"/>
      <c r="I51" s="53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5"/>
      <c r="C52" s="65"/>
      <c r="D52" s="33"/>
      <c r="E52" s="33"/>
      <c r="F52" s="33"/>
      <c r="G52" s="33"/>
      <c r="H52" s="33"/>
      <c r="I52" s="55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5"/>
      <c r="C53" s="65"/>
      <c r="D53" s="33"/>
      <c r="E53" s="33"/>
      <c r="F53" s="33"/>
      <c r="G53" s="33"/>
      <c r="H53" s="33"/>
      <c r="I53" s="55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5"/>
      <c r="C54" s="65"/>
      <c r="D54" s="33"/>
      <c r="E54" s="33"/>
      <c r="F54" s="33"/>
      <c r="G54" s="33"/>
      <c r="H54" s="33"/>
      <c r="I54" s="55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5"/>
      <c r="C55" s="65"/>
      <c r="D55" s="33"/>
      <c r="E55" s="33"/>
      <c r="F55" s="33"/>
      <c r="G55" s="33"/>
      <c r="H55" s="33"/>
      <c r="I55" s="55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8" zoomScaleNormal="100" workbookViewId="0">
      <selection activeCell="B6" sqref="B6:S34"/>
    </sheetView>
  </sheetViews>
  <sheetFormatPr defaultRowHeight="18" customHeight="1" x14ac:dyDescent="0.25"/>
  <cols>
    <col min="1" max="1" width="9.42578125" style="20" customWidth="1"/>
    <col min="2" max="2" width="19.28515625" style="66" customWidth="1"/>
    <col min="3" max="3" width="18.28515625" style="66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6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6"/>
    </row>
    <row r="2" spans="1:23" ht="24.95" customHeight="1" x14ac:dyDescent="0.25">
      <c r="A2" s="81" t="s">
        <v>9</v>
      </c>
      <c r="B2" s="82"/>
      <c r="C2" s="82"/>
      <c r="D2" s="82"/>
      <c r="E2" s="83" t="s">
        <v>64</v>
      </c>
      <c r="F2" s="83"/>
      <c r="G2" s="5"/>
      <c r="H2" s="21"/>
      <c r="I2" s="50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0"/>
      <c r="C3" s="60"/>
      <c r="D3" s="7"/>
      <c r="E3" s="7"/>
      <c r="F3" s="7"/>
      <c r="G3" s="7"/>
      <c r="H3" s="7"/>
      <c r="I3" s="51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7"/>
    </row>
    <row r="5" spans="1:23" ht="50.1" customHeight="1" x14ac:dyDescent="0.25">
      <c r="A5" s="84"/>
      <c r="B5" s="61" t="s">
        <v>1</v>
      </c>
      <c r="C5" s="61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2" t="s">
        <v>15</v>
      </c>
      <c r="J5" s="78"/>
      <c r="K5" s="67" t="s">
        <v>12</v>
      </c>
      <c r="L5" s="67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7"/>
    </row>
    <row r="6" spans="1:23" s="12" customFormat="1" ht="18" customHeight="1" x14ac:dyDescent="0.25">
      <c r="A6" s="4">
        <v>1</v>
      </c>
      <c r="B6" s="37">
        <v>44378</v>
      </c>
      <c r="C6" s="37">
        <v>44383</v>
      </c>
      <c r="D6" s="38" t="s">
        <v>63</v>
      </c>
      <c r="E6" s="39">
        <v>868926033922060</v>
      </c>
      <c r="F6" s="38"/>
      <c r="G6" s="38" t="s">
        <v>66</v>
      </c>
      <c r="H6" s="38"/>
      <c r="I6" s="49" t="s">
        <v>69</v>
      </c>
      <c r="J6" s="40" t="s">
        <v>70</v>
      </c>
      <c r="K6" s="40" t="s">
        <v>73</v>
      </c>
      <c r="L6" s="40"/>
      <c r="M6" s="40" t="s">
        <v>85</v>
      </c>
      <c r="N6" s="41"/>
      <c r="O6" s="40" t="s">
        <v>71</v>
      </c>
      <c r="P6" s="40" t="s">
        <v>72</v>
      </c>
      <c r="Q6" s="3" t="s">
        <v>19</v>
      </c>
      <c r="R6" s="38" t="s">
        <v>25</v>
      </c>
      <c r="S6" s="4"/>
      <c r="T6" s="68"/>
      <c r="U6" s="74" t="s">
        <v>18</v>
      </c>
      <c r="V6" s="4" t="s">
        <v>20</v>
      </c>
      <c r="W6" s="68"/>
    </row>
    <row r="7" spans="1:23" s="12" customFormat="1" ht="18" customHeight="1" x14ac:dyDescent="0.25">
      <c r="A7" s="4">
        <v>2</v>
      </c>
      <c r="B7" s="37">
        <v>44378</v>
      </c>
      <c r="C7" s="37">
        <v>44383</v>
      </c>
      <c r="D7" s="38" t="s">
        <v>63</v>
      </c>
      <c r="E7" s="39">
        <v>868926033934297</v>
      </c>
      <c r="F7" s="38"/>
      <c r="G7" s="38" t="s">
        <v>66</v>
      </c>
      <c r="H7" s="38"/>
      <c r="I7" s="49" t="s">
        <v>69</v>
      </c>
      <c r="J7" s="40" t="s">
        <v>70</v>
      </c>
      <c r="K7" s="58" t="s">
        <v>68</v>
      </c>
      <c r="L7" s="40" t="s">
        <v>73</v>
      </c>
      <c r="M7" s="40" t="s">
        <v>38</v>
      </c>
      <c r="N7" s="41"/>
      <c r="O7" s="40" t="s">
        <v>71</v>
      </c>
      <c r="P7" s="40" t="s">
        <v>72</v>
      </c>
      <c r="Q7" s="3" t="s">
        <v>19</v>
      </c>
      <c r="R7" s="38" t="s">
        <v>24</v>
      </c>
      <c r="S7" s="4"/>
      <c r="T7" s="68"/>
      <c r="U7" s="75"/>
      <c r="V7" s="4" t="s">
        <v>35</v>
      </c>
      <c r="W7" s="68"/>
    </row>
    <row r="8" spans="1:23" s="12" customFormat="1" ht="18" customHeight="1" x14ac:dyDescent="0.25">
      <c r="A8" s="4">
        <v>3</v>
      </c>
      <c r="B8" s="37">
        <v>44378</v>
      </c>
      <c r="C8" s="37">
        <v>44383</v>
      </c>
      <c r="D8" s="38" t="s">
        <v>63</v>
      </c>
      <c r="E8" s="39">
        <v>864811037159675</v>
      </c>
      <c r="F8" s="38" t="s">
        <v>67</v>
      </c>
      <c r="G8" s="38" t="s">
        <v>66</v>
      </c>
      <c r="H8" s="38"/>
      <c r="I8" s="49" t="s">
        <v>75</v>
      </c>
      <c r="J8" s="40" t="s">
        <v>70</v>
      </c>
      <c r="K8" s="57" t="s">
        <v>74</v>
      </c>
      <c r="L8" s="40" t="s">
        <v>76</v>
      </c>
      <c r="M8" s="40" t="s">
        <v>38</v>
      </c>
      <c r="N8" s="41"/>
      <c r="O8" s="40" t="s">
        <v>71</v>
      </c>
      <c r="P8" s="40" t="s">
        <v>72</v>
      </c>
      <c r="Q8" s="3" t="s">
        <v>19</v>
      </c>
      <c r="R8" s="38" t="s">
        <v>24</v>
      </c>
      <c r="S8" s="4"/>
      <c r="T8" s="68"/>
      <c r="U8" s="75"/>
      <c r="V8" s="4" t="s">
        <v>21</v>
      </c>
      <c r="W8" s="68"/>
    </row>
    <row r="9" spans="1:23" s="12" customFormat="1" ht="18" customHeight="1" x14ac:dyDescent="0.25">
      <c r="A9" s="4">
        <v>4</v>
      </c>
      <c r="B9" s="37">
        <v>44378</v>
      </c>
      <c r="C9" s="37">
        <v>44383</v>
      </c>
      <c r="D9" s="38" t="s">
        <v>63</v>
      </c>
      <c r="E9" s="39">
        <v>868926033935542</v>
      </c>
      <c r="F9" s="38"/>
      <c r="G9" s="38" t="s">
        <v>66</v>
      </c>
      <c r="H9" s="2"/>
      <c r="I9" s="49" t="s">
        <v>69</v>
      </c>
      <c r="J9" s="1" t="s">
        <v>78</v>
      </c>
      <c r="K9" s="40" t="s">
        <v>77</v>
      </c>
      <c r="L9" s="40" t="s">
        <v>73</v>
      </c>
      <c r="M9" s="40" t="s">
        <v>79</v>
      </c>
      <c r="N9" s="41"/>
      <c r="O9" s="40" t="s">
        <v>71</v>
      </c>
      <c r="P9" s="40" t="s">
        <v>72</v>
      </c>
      <c r="Q9" s="3" t="s">
        <v>80</v>
      </c>
      <c r="R9" s="38" t="s">
        <v>24</v>
      </c>
      <c r="S9" s="4" t="s">
        <v>81</v>
      </c>
      <c r="T9" s="68"/>
      <c r="U9" s="75"/>
      <c r="V9" s="4" t="s">
        <v>51</v>
      </c>
      <c r="W9" s="68"/>
    </row>
    <row r="10" spans="1:23" s="12" customFormat="1" ht="18" customHeight="1" x14ac:dyDescent="0.25">
      <c r="A10" s="4">
        <v>5</v>
      </c>
      <c r="B10" s="37">
        <v>44378</v>
      </c>
      <c r="C10" s="37">
        <v>44383</v>
      </c>
      <c r="D10" s="38" t="s">
        <v>63</v>
      </c>
      <c r="E10" s="39">
        <v>868926033936797</v>
      </c>
      <c r="F10" s="38"/>
      <c r="G10" s="38" t="s">
        <v>66</v>
      </c>
      <c r="H10" s="2"/>
      <c r="I10" s="49"/>
      <c r="J10" s="40" t="s">
        <v>28</v>
      </c>
      <c r="K10" s="1" t="s">
        <v>82</v>
      </c>
      <c r="L10" s="40" t="s">
        <v>73</v>
      </c>
      <c r="M10" s="40" t="s">
        <v>83</v>
      </c>
      <c r="N10" s="1"/>
      <c r="O10" s="40" t="s">
        <v>71</v>
      </c>
      <c r="P10" s="40" t="s">
        <v>72</v>
      </c>
      <c r="Q10" s="3" t="s">
        <v>80</v>
      </c>
      <c r="R10" s="38" t="s">
        <v>84</v>
      </c>
      <c r="S10" s="4"/>
      <c r="T10" s="68"/>
      <c r="U10" s="75"/>
      <c r="V10" s="4" t="s">
        <v>31</v>
      </c>
      <c r="W10" s="68"/>
    </row>
    <row r="11" spans="1:23" s="12" customFormat="1" ht="18" customHeight="1" x14ac:dyDescent="0.25">
      <c r="A11" s="4">
        <v>6</v>
      </c>
      <c r="B11" s="37">
        <v>44385</v>
      </c>
      <c r="C11" s="37">
        <v>44385</v>
      </c>
      <c r="D11" s="38" t="s">
        <v>63</v>
      </c>
      <c r="E11" s="39">
        <v>869627031772403</v>
      </c>
      <c r="F11" s="38"/>
      <c r="G11" s="38" t="s">
        <v>66</v>
      </c>
      <c r="H11" s="2"/>
      <c r="I11" s="49" t="s">
        <v>75</v>
      </c>
      <c r="J11" s="40" t="s">
        <v>86</v>
      </c>
      <c r="K11" s="1" t="s">
        <v>73</v>
      </c>
      <c r="L11" s="40"/>
      <c r="M11" s="40" t="s">
        <v>87</v>
      </c>
      <c r="N11" s="1"/>
      <c r="O11" s="40" t="s">
        <v>71</v>
      </c>
      <c r="P11" s="1" t="s">
        <v>72</v>
      </c>
      <c r="Q11" s="3" t="s">
        <v>18</v>
      </c>
      <c r="R11" s="38" t="s">
        <v>35</v>
      </c>
      <c r="S11" s="4"/>
      <c r="T11" s="68"/>
      <c r="U11" s="75"/>
      <c r="V11" s="4" t="s">
        <v>30</v>
      </c>
      <c r="W11" s="68"/>
    </row>
    <row r="12" spans="1:23" s="12" customFormat="1" ht="18" customHeight="1" x14ac:dyDescent="0.25">
      <c r="A12" s="4">
        <v>7</v>
      </c>
      <c r="B12" s="37">
        <v>44385</v>
      </c>
      <c r="C12" s="37">
        <v>44385</v>
      </c>
      <c r="D12" s="38" t="s">
        <v>63</v>
      </c>
      <c r="E12" s="39">
        <v>866192037824792</v>
      </c>
      <c r="F12" s="38"/>
      <c r="G12" s="38" t="s">
        <v>66</v>
      </c>
      <c r="H12" s="1"/>
      <c r="I12" s="53" t="s">
        <v>75</v>
      </c>
      <c r="J12" s="40" t="s">
        <v>78</v>
      </c>
      <c r="K12" s="1" t="s">
        <v>88</v>
      </c>
      <c r="L12" s="40" t="s">
        <v>76</v>
      </c>
      <c r="M12" s="40" t="s">
        <v>79</v>
      </c>
      <c r="N12" s="1"/>
      <c r="O12" s="40" t="s">
        <v>71</v>
      </c>
      <c r="P12" s="1" t="s">
        <v>72</v>
      </c>
      <c r="Q12" s="4" t="s">
        <v>80</v>
      </c>
      <c r="R12" s="38" t="s">
        <v>89</v>
      </c>
      <c r="S12" s="4"/>
      <c r="T12" s="68"/>
      <c r="U12" s="74" t="s">
        <v>19</v>
      </c>
      <c r="V12" s="4" t="s">
        <v>23</v>
      </c>
      <c r="W12" s="68"/>
    </row>
    <row r="13" spans="1:23" s="12" customFormat="1" ht="18" customHeight="1" x14ac:dyDescent="0.25">
      <c r="A13" s="4">
        <v>8</v>
      </c>
      <c r="B13" s="37">
        <v>44385</v>
      </c>
      <c r="C13" s="37">
        <v>44385</v>
      </c>
      <c r="D13" s="38" t="s">
        <v>63</v>
      </c>
      <c r="E13" s="39">
        <v>866192037756101</v>
      </c>
      <c r="F13" s="38"/>
      <c r="G13" s="38" t="s">
        <v>66</v>
      </c>
      <c r="H13" s="13"/>
      <c r="I13" s="53" t="s">
        <v>75</v>
      </c>
      <c r="J13" s="40" t="s">
        <v>78</v>
      </c>
      <c r="K13" s="1" t="s">
        <v>90</v>
      </c>
      <c r="L13" s="40" t="s">
        <v>73</v>
      </c>
      <c r="M13" s="40" t="s">
        <v>79</v>
      </c>
      <c r="N13" s="1"/>
      <c r="O13" s="40" t="s">
        <v>71</v>
      </c>
      <c r="P13" s="1" t="s">
        <v>72</v>
      </c>
      <c r="Q13" s="4" t="s">
        <v>80</v>
      </c>
      <c r="R13" s="38" t="s">
        <v>89</v>
      </c>
      <c r="S13" s="4"/>
      <c r="T13" s="68"/>
      <c r="U13" s="75"/>
      <c r="V13" s="4" t="s">
        <v>37</v>
      </c>
      <c r="W13" s="68"/>
    </row>
    <row r="14" spans="1:23" s="12" customFormat="1" ht="18" customHeight="1" x14ac:dyDescent="0.25">
      <c r="A14" s="4">
        <v>9</v>
      </c>
      <c r="B14" s="37">
        <v>44392</v>
      </c>
      <c r="C14" s="37">
        <v>44392</v>
      </c>
      <c r="D14" s="38" t="s">
        <v>63</v>
      </c>
      <c r="E14" s="39">
        <v>868926033915122</v>
      </c>
      <c r="F14" s="71"/>
      <c r="G14" s="38" t="s">
        <v>66</v>
      </c>
      <c r="H14" s="1"/>
      <c r="I14" s="49" t="s">
        <v>69</v>
      </c>
      <c r="J14" s="40" t="s">
        <v>78</v>
      </c>
      <c r="K14" s="1" t="s">
        <v>68</v>
      </c>
      <c r="L14" s="40" t="s">
        <v>73</v>
      </c>
      <c r="M14" s="40" t="s">
        <v>79</v>
      </c>
      <c r="N14" s="1"/>
      <c r="O14" s="40" t="s">
        <v>71</v>
      </c>
      <c r="P14" s="1" t="s">
        <v>72</v>
      </c>
      <c r="Q14" s="4" t="s">
        <v>80</v>
      </c>
      <c r="R14" s="38" t="s">
        <v>89</v>
      </c>
      <c r="S14" s="4"/>
      <c r="T14" s="68"/>
      <c r="U14" s="75"/>
      <c r="V14" s="4" t="s">
        <v>36</v>
      </c>
      <c r="W14" s="68"/>
    </row>
    <row r="15" spans="1:23" ht="18" customHeight="1" x14ac:dyDescent="0.25">
      <c r="A15" s="4">
        <v>10</v>
      </c>
      <c r="B15" s="37">
        <v>44392</v>
      </c>
      <c r="C15" s="37">
        <v>44392</v>
      </c>
      <c r="D15" s="38" t="s">
        <v>63</v>
      </c>
      <c r="E15" s="39">
        <v>868926033939049</v>
      </c>
      <c r="F15" s="38"/>
      <c r="G15" s="38" t="s">
        <v>66</v>
      </c>
      <c r="H15" s="1"/>
      <c r="I15" s="49" t="s">
        <v>69</v>
      </c>
      <c r="J15" s="40" t="s">
        <v>78</v>
      </c>
      <c r="K15" s="1" t="s">
        <v>82</v>
      </c>
      <c r="L15" s="40" t="s">
        <v>73</v>
      </c>
      <c r="M15" s="40" t="s">
        <v>79</v>
      </c>
      <c r="N15" s="1"/>
      <c r="O15" s="40" t="s">
        <v>71</v>
      </c>
      <c r="P15" s="1" t="s">
        <v>72</v>
      </c>
      <c r="Q15" s="4" t="s">
        <v>80</v>
      </c>
      <c r="R15" s="38" t="s">
        <v>89</v>
      </c>
      <c r="S15" s="4"/>
      <c r="T15" s="14"/>
      <c r="U15" s="75"/>
      <c r="V15" s="4" t="s">
        <v>24</v>
      </c>
      <c r="W15" s="68"/>
    </row>
    <row r="16" spans="1:23" ht="18" customHeight="1" x14ac:dyDescent="0.25">
      <c r="A16" s="4">
        <v>11</v>
      </c>
      <c r="B16" s="37">
        <v>44392</v>
      </c>
      <c r="C16" s="37">
        <v>44392</v>
      </c>
      <c r="D16" s="38" t="s">
        <v>63</v>
      </c>
      <c r="E16" s="39">
        <v>868926033906790</v>
      </c>
      <c r="F16" s="71"/>
      <c r="G16" s="38" t="s">
        <v>66</v>
      </c>
      <c r="H16" s="1"/>
      <c r="I16" s="53"/>
      <c r="J16" s="1" t="s">
        <v>102</v>
      </c>
      <c r="K16" s="1" t="s">
        <v>90</v>
      </c>
      <c r="L16" s="40" t="s">
        <v>73</v>
      </c>
      <c r="M16" s="40" t="s">
        <v>103</v>
      </c>
      <c r="N16" s="1"/>
      <c r="O16" s="40" t="s">
        <v>71</v>
      </c>
      <c r="P16" s="1" t="s">
        <v>72</v>
      </c>
      <c r="Q16" s="4" t="s">
        <v>80</v>
      </c>
      <c r="R16" s="38" t="s">
        <v>104</v>
      </c>
      <c r="S16" s="4"/>
      <c r="T16" s="14"/>
      <c r="U16" s="76"/>
      <c r="V16" s="4" t="s">
        <v>25</v>
      </c>
      <c r="W16" s="68"/>
    </row>
    <row r="17" spans="1:23" ht="18" customHeight="1" x14ac:dyDescent="0.25">
      <c r="A17" s="4">
        <v>12</v>
      </c>
      <c r="B17" s="37">
        <v>44392</v>
      </c>
      <c r="C17" s="37">
        <v>44392</v>
      </c>
      <c r="D17" s="38" t="s">
        <v>63</v>
      </c>
      <c r="E17" s="39">
        <v>868926033964229</v>
      </c>
      <c r="F17" s="71"/>
      <c r="G17" s="38" t="s">
        <v>66</v>
      </c>
      <c r="H17" s="1"/>
      <c r="I17" s="49" t="s">
        <v>101</v>
      </c>
      <c r="J17" s="40" t="s">
        <v>78</v>
      </c>
      <c r="K17" s="1" t="s">
        <v>68</v>
      </c>
      <c r="L17" s="40" t="s">
        <v>73</v>
      </c>
      <c r="M17" s="40" t="s">
        <v>79</v>
      </c>
      <c r="N17" s="1"/>
      <c r="O17" s="40" t="s">
        <v>71</v>
      </c>
      <c r="P17" s="1" t="s">
        <v>72</v>
      </c>
      <c r="Q17" s="4" t="s">
        <v>80</v>
      </c>
      <c r="R17" s="10" t="s">
        <v>89</v>
      </c>
      <c r="S17" s="4"/>
      <c r="T17" s="14"/>
      <c r="U17" s="68"/>
      <c r="V17" s="15"/>
      <c r="W17" s="68"/>
    </row>
    <row r="18" spans="1:23" ht="18" customHeight="1" x14ac:dyDescent="0.25">
      <c r="A18" s="4">
        <v>13</v>
      </c>
      <c r="B18" s="37">
        <v>44392</v>
      </c>
      <c r="C18" s="37">
        <v>44392</v>
      </c>
      <c r="D18" s="38" t="s">
        <v>63</v>
      </c>
      <c r="E18" s="39">
        <v>868926033990638</v>
      </c>
      <c r="F18" s="71"/>
      <c r="G18" s="38" t="s">
        <v>66</v>
      </c>
      <c r="H18" s="1"/>
      <c r="I18" s="53" t="s">
        <v>69</v>
      </c>
      <c r="J18" s="40" t="s">
        <v>78</v>
      </c>
      <c r="K18" s="1" t="s">
        <v>68</v>
      </c>
      <c r="L18" s="40" t="s">
        <v>73</v>
      </c>
      <c r="M18" s="40" t="s">
        <v>79</v>
      </c>
      <c r="N18" s="1"/>
      <c r="O18" s="40" t="s">
        <v>71</v>
      </c>
      <c r="P18" s="1" t="s">
        <v>72</v>
      </c>
      <c r="Q18" s="4" t="s">
        <v>80</v>
      </c>
      <c r="R18" s="10" t="s">
        <v>89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44392</v>
      </c>
      <c r="C19" s="37">
        <v>44392</v>
      </c>
      <c r="D19" s="38" t="s">
        <v>63</v>
      </c>
      <c r="E19" s="39">
        <v>868926033932457</v>
      </c>
      <c r="F19" s="38" t="s">
        <v>67</v>
      </c>
      <c r="G19" s="38" t="s">
        <v>66</v>
      </c>
      <c r="H19" s="1"/>
      <c r="I19" s="53" t="s">
        <v>69</v>
      </c>
      <c r="J19" s="1" t="s">
        <v>100</v>
      </c>
      <c r="K19" s="1" t="s">
        <v>82</v>
      </c>
      <c r="L19" s="1"/>
      <c r="M19" s="1" t="s">
        <v>99</v>
      </c>
      <c r="N19" s="1"/>
      <c r="O19" s="40" t="s">
        <v>71</v>
      </c>
      <c r="P19" s="1" t="s">
        <v>72</v>
      </c>
      <c r="Q19" s="4" t="s">
        <v>18</v>
      </c>
      <c r="R19" s="10" t="s">
        <v>35</v>
      </c>
      <c r="S19" s="4"/>
      <c r="T19" s="14"/>
      <c r="U19" s="67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37">
        <v>44393</v>
      </c>
      <c r="C20" s="37">
        <v>44393</v>
      </c>
      <c r="D20" s="38" t="s">
        <v>63</v>
      </c>
      <c r="E20" s="39">
        <v>864811037292252</v>
      </c>
      <c r="F20" s="38"/>
      <c r="G20" s="38" t="s">
        <v>66</v>
      </c>
      <c r="H20" s="1"/>
      <c r="I20" s="53" t="s">
        <v>75</v>
      </c>
      <c r="J20" s="40" t="s">
        <v>78</v>
      </c>
      <c r="K20" s="1" t="s">
        <v>105</v>
      </c>
      <c r="L20" s="40" t="s">
        <v>76</v>
      </c>
      <c r="M20" s="40" t="s">
        <v>79</v>
      </c>
      <c r="N20" s="1"/>
      <c r="O20" s="40" t="s">
        <v>71</v>
      </c>
      <c r="P20" s="1" t="s">
        <v>72</v>
      </c>
      <c r="Q20" s="4" t="s">
        <v>80</v>
      </c>
      <c r="R20" s="10" t="s">
        <v>89</v>
      </c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37">
        <v>44393</v>
      </c>
      <c r="C21" s="37">
        <v>44393</v>
      </c>
      <c r="D21" s="38" t="s">
        <v>63</v>
      </c>
      <c r="E21" s="39">
        <v>869627031838964</v>
      </c>
      <c r="F21" s="38"/>
      <c r="G21" s="38" t="s">
        <v>66</v>
      </c>
      <c r="H21" s="1"/>
      <c r="I21" s="53" t="s">
        <v>75</v>
      </c>
      <c r="J21" s="40" t="s">
        <v>78</v>
      </c>
      <c r="K21" s="1" t="s">
        <v>106</v>
      </c>
      <c r="L21" s="40" t="s">
        <v>73</v>
      </c>
      <c r="M21" s="40" t="s">
        <v>79</v>
      </c>
      <c r="N21" s="1"/>
      <c r="O21" s="40" t="s">
        <v>71</v>
      </c>
      <c r="P21" s="1" t="s">
        <v>72</v>
      </c>
      <c r="Q21" s="4" t="s">
        <v>80</v>
      </c>
      <c r="R21" s="10" t="s">
        <v>89</v>
      </c>
      <c r="S21" s="4"/>
      <c r="T21" s="14"/>
      <c r="U21" s="10" t="s">
        <v>49</v>
      </c>
      <c r="V21" s="10">
        <f>COUNTIF($Q$6:$Q$51,"PC")</f>
        <v>5</v>
      </c>
      <c r="W21" s="14"/>
    </row>
    <row r="22" spans="1:23" ht="18" customHeight="1" x14ac:dyDescent="0.25">
      <c r="A22" s="4">
        <v>17</v>
      </c>
      <c r="B22" s="37">
        <v>44393</v>
      </c>
      <c r="C22" s="37">
        <v>44393</v>
      </c>
      <c r="D22" s="38" t="s">
        <v>63</v>
      </c>
      <c r="E22" s="39">
        <v>868345035616754</v>
      </c>
      <c r="F22" s="38"/>
      <c r="G22" s="38" t="s">
        <v>66</v>
      </c>
      <c r="H22" s="10"/>
      <c r="I22" s="49" t="s">
        <v>69</v>
      </c>
      <c r="J22" s="40" t="s">
        <v>78</v>
      </c>
      <c r="K22" s="10" t="s">
        <v>73</v>
      </c>
      <c r="L22" s="1"/>
      <c r="M22" s="10" t="s">
        <v>108</v>
      </c>
      <c r="N22" s="10"/>
      <c r="O22" s="40" t="s">
        <v>71</v>
      </c>
      <c r="P22" s="10" t="s">
        <v>72</v>
      </c>
      <c r="Q22" s="4" t="s">
        <v>18</v>
      </c>
      <c r="R22" s="10" t="s">
        <v>30</v>
      </c>
      <c r="S22" s="4"/>
      <c r="T22" s="14"/>
      <c r="U22" s="10" t="s">
        <v>50</v>
      </c>
      <c r="V22" s="10">
        <f>COUNTIF($Q$6:$Q$51,"PC+PM")</f>
        <v>21</v>
      </c>
      <c r="W22" s="14"/>
    </row>
    <row r="23" spans="1:23" ht="18" customHeight="1" x14ac:dyDescent="0.25">
      <c r="A23" s="4">
        <v>18</v>
      </c>
      <c r="B23" s="37">
        <v>44393</v>
      </c>
      <c r="C23" s="37">
        <v>44393</v>
      </c>
      <c r="D23" s="38" t="s">
        <v>63</v>
      </c>
      <c r="E23" s="39">
        <v>868345035624402</v>
      </c>
      <c r="F23" s="38"/>
      <c r="G23" s="38" t="s">
        <v>66</v>
      </c>
      <c r="H23" s="10"/>
      <c r="I23" s="49" t="s">
        <v>107</v>
      </c>
      <c r="J23" s="40" t="s">
        <v>78</v>
      </c>
      <c r="K23" s="10" t="s">
        <v>73</v>
      </c>
      <c r="L23" s="10"/>
      <c r="M23" s="10" t="s">
        <v>108</v>
      </c>
      <c r="N23" s="10"/>
      <c r="O23" s="40" t="s">
        <v>71</v>
      </c>
      <c r="P23" s="10" t="s">
        <v>72</v>
      </c>
      <c r="Q23" s="4" t="s">
        <v>18</v>
      </c>
      <c r="R23" s="10" t="s">
        <v>30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44396</v>
      </c>
      <c r="C24" s="37">
        <v>44397</v>
      </c>
      <c r="D24" s="38" t="s">
        <v>63</v>
      </c>
      <c r="E24" s="39">
        <v>868926033990794</v>
      </c>
      <c r="F24" s="38"/>
      <c r="G24" s="38" t="s">
        <v>66</v>
      </c>
      <c r="H24" s="10"/>
      <c r="I24" s="53" t="s">
        <v>75</v>
      </c>
      <c r="J24" s="40" t="s">
        <v>78</v>
      </c>
      <c r="K24" s="10" t="s">
        <v>90</v>
      </c>
      <c r="L24" s="40" t="s">
        <v>73</v>
      </c>
      <c r="M24" s="10" t="s">
        <v>108</v>
      </c>
      <c r="N24" s="10"/>
      <c r="O24" s="40" t="s">
        <v>71</v>
      </c>
      <c r="P24" s="10" t="s">
        <v>72</v>
      </c>
      <c r="Q24" s="4" t="s">
        <v>80</v>
      </c>
      <c r="R24" s="10" t="s">
        <v>89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44396</v>
      </c>
      <c r="C25" s="37">
        <v>44397</v>
      </c>
      <c r="D25" s="38" t="s">
        <v>63</v>
      </c>
      <c r="E25" s="39">
        <v>868345035606391</v>
      </c>
      <c r="F25" s="38"/>
      <c r="G25" s="38" t="s">
        <v>66</v>
      </c>
      <c r="H25" s="10"/>
      <c r="I25" s="53" t="s">
        <v>75</v>
      </c>
      <c r="J25" s="40" t="s">
        <v>78</v>
      </c>
      <c r="K25" s="10" t="s">
        <v>88</v>
      </c>
      <c r="L25" s="40" t="s">
        <v>76</v>
      </c>
      <c r="M25" s="10" t="s">
        <v>79</v>
      </c>
      <c r="N25" s="10"/>
      <c r="O25" s="40" t="s">
        <v>71</v>
      </c>
      <c r="P25" s="10" t="s">
        <v>72</v>
      </c>
      <c r="Q25" s="4" t="s">
        <v>80</v>
      </c>
      <c r="R25" s="10" t="s">
        <v>89</v>
      </c>
      <c r="S25" s="4"/>
      <c r="T25" s="14"/>
      <c r="U25" s="67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37">
        <v>44396</v>
      </c>
      <c r="C26" s="37">
        <v>44397</v>
      </c>
      <c r="D26" s="38" t="s">
        <v>63</v>
      </c>
      <c r="E26" s="39">
        <v>868926033961480</v>
      </c>
      <c r="F26" s="38"/>
      <c r="G26" s="38" t="s">
        <v>66</v>
      </c>
      <c r="H26" s="10"/>
      <c r="I26" s="53" t="s">
        <v>69</v>
      </c>
      <c r="J26" s="1" t="s">
        <v>78</v>
      </c>
      <c r="K26" s="10" t="s">
        <v>90</v>
      </c>
      <c r="L26" s="40" t="s">
        <v>73</v>
      </c>
      <c r="M26" s="10" t="s">
        <v>79</v>
      </c>
      <c r="N26" s="10"/>
      <c r="O26" s="40" t="s">
        <v>71</v>
      </c>
      <c r="P26" s="10" t="s">
        <v>72</v>
      </c>
      <c r="Q26" s="4" t="s">
        <v>80</v>
      </c>
      <c r="R26" s="10" t="s">
        <v>89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44396</v>
      </c>
      <c r="C27" s="37">
        <v>44397</v>
      </c>
      <c r="D27" s="38" t="s">
        <v>63</v>
      </c>
      <c r="E27" s="39">
        <v>868926033906915</v>
      </c>
      <c r="F27" s="38"/>
      <c r="G27" s="38" t="s">
        <v>66</v>
      </c>
      <c r="H27" s="10"/>
      <c r="I27" s="53" t="s">
        <v>69</v>
      </c>
      <c r="J27" s="1" t="s">
        <v>78</v>
      </c>
      <c r="K27" s="10" t="s">
        <v>90</v>
      </c>
      <c r="L27" s="40" t="s">
        <v>73</v>
      </c>
      <c r="M27" s="10" t="s">
        <v>79</v>
      </c>
      <c r="N27" s="10"/>
      <c r="O27" s="40" t="s">
        <v>71</v>
      </c>
      <c r="P27" s="10" t="s">
        <v>72</v>
      </c>
      <c r="Q27" s="4" t="s">
        <v>80</v>
      </c>
      <c r="R27" s="10" t="s">
        <v>89</v>
      </c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37">
        <v>44396</v>
      </c>
      <c r="C28" s="37">
        <v>44397</v>
      </c>
      <c r="D28" s="38" t="s">
        <v>63</v>
      </c>
      <c r="E28" s="39">
        <v>868345035591841</v>
      </c>
      <c r="F28" s="38"/>
      <c r="G28" s="38" t="s">
        <v>66</v>
      </c>
      <c r="H28" s="1"/>
      <c r="I28" s="53" t="s">
        <v>69</v>
      </c>
      <c r="J28" s="1" t="s">
        <v>78</v>
      </c>
      <c r="K28" s="1" t="s">
        <v>90</v>
      </c>
      <c r="L28" s="40" t="s">
        <v>73</v>
      </c>
      <c r="M28" s="10" t="s">
        <v>79</v>
      </c>
      <c r="N28" s="10"/>
      <c r="O28" s="40" t="s">
        <v>71</v>
      </c>
      <c r="P28" s="10" t="s">
        <v>72</v>
      </c>
      <c r="Q28" s="4" t="s">
        <v>80</v>
      </c>
      <c r="R28" s="10" t="s">
        <v>89</v>
      </c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>
        <v>44396</v>
      </c>
      <c r="C29" s="37">
        <v>44397</v>
      </c>
      <c r="D29" s="38" t="s">
        <v>63</v>
      </c>
      <c r="E29" s="39">
        <v>868926033919231</v>
      </c>
      <c r="F29" s="38"/>
      <c r="G29" s="38" t="s">
        <v>66</v>
      </c>
      <c r="H29" s="1"/>
      <c r="I29" s="53" t="s">
        <v>110</v>
      </c>
      <c r="J29" s="1" t="s">
        <v>78</v>
      </c>
      <c r="K29" s="1" t="s">
        <v>82</v>
      </c>
      <c r="L29" s="40" t="s">
        <v>73</v>
      </c>
      <c r="M29" s="10" t="s">
        <v>79</v>
      </c>
      <c r="N29" s="10"/>
      <c r="O29" s="40" t="s">
        <v>71</v>
      </c>
      <c r="P29" s="10" t="s">
        <v>72</v>
      </c>
      <c r="Q29" s="4" t="s">
        <v>80</v>
      </c>
      <c r="R29" s="10" t="s">
        <v>89</v>
      </c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37">
        <v>44396</v>
      </c>
      <c r="C30" s="37">
        <v>44397</v>
      </c>
      <c r="D30" s="38" t="s">
        <v>63</v>
      </c>
      <c r="E30" s="39">
        <v>868926033935815</v>
      </c>
      <c r="F30" s="38"/>
      <c r="G30" s="38" t="s">
        <v>66</v>
      </c>
      <c r="H30" s="1"/>
      <c r="I30" s="53" t="s">
        <v>109</v>
      </c>
      <c r="J30" s="1" t="s">
        <v>78</v>
      </c>
      <c r="K30" s="1" t="s">
        <v>68</v>
      </c>
      <c r="L30" s="40" t="s">
        <v>73</v>
      </c>
      <c r="M30" s="1" t="s">
        <v>99</v>
      </c>
      <c r="N30" s="1"/>
      <c r="O30" s="1" t="s">
        <v>71</v>
      </c>
      <c r="P30" s="1" t="s">
        <v>72</v>
      </c>
      <c r="Q30" s="4" t="s">
        <v>18</v>
      </c>
      <c r="R30" s="10" t="s">
        <v>31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37">
        <v>44399</v>
      </c>
      <c r="C31" s="59">
        <v>44406</v>
      </c>
      <c r="D31" s="38" t="s">
        <v>63</v>
      </c>
      <c r="E31" s="39">
        <v>868345035600717</v>
      </c>
      <c r="F31" s="38"/>
      <c r="G31" s="38" t="s">
        <v>66</v>
      </c>
      <c r="H31" s="1"/>
      <c r="I31" s="53" t="s">
        <v>130</v>
      </c>
      <c r="J31" s="1" t="s">
        <v>78</v>
      </c>
      <c r="K31" s="1" t="s">
        <v>138</v>
      </c>
      <c r="L31" s="40" t="s">
        <v>73</v>
      </c>
      <c r="M31" s="10" t="s">
        <v>79</v>
      </c>
      <c r="N31" s="1"/>
      <c r="O31" s="1" t="s">
        <v>71</v>
      </c>
      <c r="P31" s="1" t="s">
        <v>72</v>
      </c>
      <c r="Q31" s="4" t="s">
        <v>80</v>
      </c>
      <c r="R31" s="10" t="s">
        <v>89</v>
      </c>
      <c r="S31" s="4"/>
      <c r="T31" s="14"/>
      <c r="U31" s="4" t="s">
        <v>22</v>
      </c>
      <c r="V31" s="10">
        <f>COUNTIF($R$6:$R$51,"*LK*")</f>
        <v>21</v>
      </c>
      <c r="W31" s="14"/>
    </row>
    <row r="32" spans="1:23" ht="18" customHeight="1" x14ac:dyDescent="0.25">
      <c r="A32" s="4">
        <v>27</v>
      </c>
      <c r="B32" s="37">
        <v>44399</v>
      </c>
      <c r="C32" s="59">
        <v>44406</v>
      </c>
      <c r="D32" s="38" t="s">
        <v>63</v>
      </c>
      <c r="E32" s="39">
        <v>869627031850621</v>
      </c>
      <c r="F32" s="38"/>
      <c r="G32" s="38" t="s">
        <v>66</v>
      </c>
      <c r="H32" s="1"/>
      <c r="I32" s="53" t="s">
        <v>130</v>
      </c>
      <c r="J32" s="1" t="s">
        <v>78</v>
      </c>
      <c r="K32" s="1" t="s">
        <v>68</v>
      </c>
      <c r="L32" s="40" t="s">
        <v>73</v>
      </c>
      <c r="M32" s="10" t="s">
        <v>79</v>
      </c>
      <c r="N32" s="1"/>
      <c r="O32" s="1" t="s">
        <v>71</v>
      </c>
      <c r="P32" s="1" t="s">
        <v>72</v>
      </c>
      <c r="Q32" s="4" t="s">
        <v>80</v>
      </c>
      <c r="R32" s="10" t="s">
        <v>89</v>
      </c>
      <c r="S32" s="4"/>
      <c r="T32" s="14"/>
      <c r="U32" s="4" t="s">
        <v>28</v>
      </c>
      <c r="V32" s="10">
        <f>COUNTIF($R$6:$R$51,"*MCH*")</f>
        <v>3</v>
      </c>
      <c r="W32" s="14"/>
    </row>
    <row r="33" spans="1:24" ht="18" customHeight="1" x14ac:dyDescent="0.25">
      <c r="A33" s="4">
        <v>28</v>
      </c>
      <c r="B33" s="37">
        <v>44403</v>
      </c>
      <c r="C33" s="59">
        <v>44406</v>
      </c>
      <c r="D33" s="38" t="s">
        <v>63</v>
      </c>
      <c r="E33" s="39">
        <v>868345035590256</v>
      </c>
      <c r="F33" s="38"/>
      <c r="G33" s="38" t="s">
        <v>66</v>
      </c>
      <c r="H33" s="1" t="s">
        <v>127</v>
      </c>
      <c r="I33" s="53" t="s">
        <v>109</v>
      </c>
      <c r="J33" s="1" t="s">
        <v>144</v>
      </c>
      <c r="K33" s="1"/>
      <c r="L33" s="1" t="s">
        <v>73</v>
      </c>
      <c r="M33" s="1" t="s">
        <v>145</v>
      </c>
      <c r="N33" s="1"/>
      <c r="O33" s="1" t="s">
        <v>71</v>
      </c>
      <c r="P33" s="1" t="s">
        <v>72</v>
      </c>
      <c r="Q33" s="4" t="s">
        <v>80</v>
      </c>
      <c r="R33" s="10" t="s">
        <v>98</v>
      </c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37">
        <v>44403</v>
      </c>
      <c r="C34" s="59">
        <v>44406</v>
      </c>
      <c r="D34" s="38" t="s">
        <v>63</v>
      </c>
      <c r="E34" s="39">
        <v>868926033925808</v>
      </c>
      <c r="F34" s="38"/>
      <c r="G34" s="38" t="s">
        <v>66</v>
      </c>
      <c r="H34" s="1"/>
      <c r="I34" s="53" t="s">
        <v>143</v>
      </c>
      <c r="J34" s="1" t="s">
        <v>78</v>
      </c>
      <c r="K34" s="1"/>
      <c r="L34" s="40" t="s">
        <v>73</v>
      </c>
      <c r="M34" s="10" t="s">
        <v>79</v>
      </c>
      <c r="N34" s="1"/>
      <c r="O34" s="1" t="s">
        <v>71</v>
      </c>
      <c r="P34" s="1" t="s">
        <v>72</v>
      </c>
      <c r="Q34" s="4" t="s">
        <v>80</v>
      </c>
      <c r="R34" s="10" t="s">
        <v>89</v>
      </c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3"/>
      <c r="C35" s="63"/>
      <c r="D35" s="38"/>
      <c r="E35" s="39"/>
      <c r="F35" s="38"/>
      <c r="G35" s="38"/>
      <c r="H35" s="1"/>
      <c r="I35" s="53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22</v>
      </c>
      <c r="W35" s="14"/>
    </row>
    <row r="36" spans="1:24" ht="18" customHeight="1" x14ac:dyDescent="0.25">
      <c r="A36" s="4">
        <v>31</v>
      </c>
      <c r="B36" s="63"/>
      <c r="C36" s="63"/>
      <c r="D36" s="10"/>
      <c r="E36" s="11"/>
      <c r="F36" s="10"/>
      <c r="G36" s="10"/>
      <c r="H36" s="1"/>
      <c r="I36" s="53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1</v>
      </c>
      <c r="W36" s="14"/>
    </row>
    <row r="37" spans="1:24" ht="18" customHeight="1" x14ac:dyDescent="0.25">
      <c r="A37" s="4">
        <v>32</v>
      </c>
      <c r="B37" s="63"/>
      <c r="C37" s="63"/>
      <c r="D37" s="10"/>
      <c r="E37" s="11"/>
      <c r="F37" s="10"/>
      <c r="G37" s="10"/>
      <c r="H37" s="1"/>
      <c r="I37" s="53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50</v>
      </c>
      <c r="W37" s="14"/>
    </row>
    <row r="38" spans="1:24" ht="18" customHeight="1" x14ac:dyDescent="0.25">
      <c r="A38" s="4">
        <v>33</v>
      </c>
      <c r="B38" s="63"/>
      <c r="C38" s="63"/>
      <c r="D38" s="10"/>
      <c r="E38" s="11"/>
      <c r="F38" s="10"/>
      <c r="G38" s="10"/>
      <c r="H38" s="1"/>
      <c r="I38" s="53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3"/>
      <c r="C39" s="63"/>
      <c r="D39" s="10"/>
      <c r="E39" s="11"/>
      <c r="F39" s="10"/>
      <c r="G39" s="10"/>
      <c r="H39" s="1"/>
      <c r="I39" s="53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3"/>
      <c r="C40" s="63"/>
      <c r="D40" s="10"/>
      <c r="E40" s="11"/>
      <c r="F40" s="10"/>
      <c r="G40" s="10"/>
      <c r="H40" s="1"/>
      <c r="I40" s="53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3"/>
      <c r="C41" s="63"/>
      <c r="D41" s="10"/>
      <c r="E41" s="11"/>
      <c r="F41" s="10"/>
      <c r="G41" s="10"/>
      <c r="H41" s="1"/>
      <c r="I41" s="53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3"/>
      <c r="C42" s="63"/>
      <c r="D42" s="10"/>
      <c r="E42" s="11"/>
      <c r="F42" s="10"/>
      <c r="G42" s="10"/>
      <c r="H42" s="1"/>
      <c r="I42" s="53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3"/>
      <c r="C43" s="63"/>
      <c r="D43" s="10"/>
      <c r="E43" s="11"/>
      <c r="F43" s="10"/>
      <c r="G43" s="10"/>
      <c r="H43" s="1"/>
      <c r="I43" s="53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3"/>
      <c r="C44" s="63"/>
      <c r="D44" s="10"/>
      <c r="E44" s="11"/>
      <c r="F44" s="10"/>
      <c r="G44" s="10"/>
      <c r="H44" s="1"/>
      <c r="I44" s="53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3"/>
      <c r="C45" s="63"/>
      <c r="D45" s="10"/>
      <c r="E45" s="11"/>
      <c r="F45" s="10"/>
      <c r="G45" s="10"/>
      <c r="H45" s="1"/>
      <c r="I45" s="53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3"/>
      <c r="C46" s="63"/>
      <c r="D46" s="10"/>
      <c r="E46" s="11"/>
      <c r="F46" s="10"/>
      <c r="G46" s="10"/>
      <c r="H46" s="1"/>
      <c r="I46" s="53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3"/>
      <c r="C47" s="63"/>
      <c r="D47" s="10"/>
      <c r="E47" s="11"/>
      <c r="F47" s="10"/>
      <c r="G47" s="10"/>
      <c r="H47" s="1"/>
      <c r="I47" s="53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3"/>
      <c r="C48" s="63"/>
      <c r="D48" s="10"/>
      <c r="E48" s="11"/>
      <c r="F48" s="10"/>
      <c r="G48" s="10"/>
      <c r="H48" s="1"/>
      <c r="I48" s="53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3"/>
      <c r="C49" s="63"/>
      <c r="D49" s="10"/>
      <c r="E49" s="11"/>
      <c r="F49" s="10"/>
      <c r="G49" s="10"/>
      <c r="H49" s="1"/>
      <c r="I49" s="53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64"/>
      <c r="C50" s="64"/>
      <c r="D50" s="44"/>
      <c r="E50" s="31"/>
      <c r="F50" s="44"/>
      <c r="G50" s="44"/>
      <c r="H50" s="32"/>
      <c r="I50" s="54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63"/>
      <c r="C51" s="63"/>
      <c r="D51" s="10"/>
      <c r="E51" s="11"/>
      <c r="F51" s="10"/>
      <c r="G51" s="10"/>
      <c r="H51" s="1"/>
      <c r="I51" s="53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65"/>
      <c r="C52" s="65"/>
      <c r="D52" s="33"/>
      <c r="E52" s="33"/>
      <c r="F52" s="33"/>
      <c r="G52" s="33"/>
      <c r="H52" s="33"/>
      <c r="I52" s="55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65"/>
      <c r="C53" s="65"/>
      <c r="D53" s="33"/>
      <c r="E53" s="33"/>
      <c r="F53" s="33"/>
      <c r="G53" s="33"/>
      <c r="H53" s="33"/>
      <c r="I53" s="55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65"/>
      <c r="C54" s="65"/>
      <c r="D54" s="33"/>
      <c r="E54" s="33"/>
      <c r="F54" s="33"/>
      <c r="G54" s="33"/>
      <c r="H54" s="33"/>
      <c r="I54" s="55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65"/>
      <c r="C55" s="65"/>
      <c r="D55" s="33"/>
      <c r="E55" s="33"/>
      <c r="F55" s="33"/>
      <c r="G55" s="33"/>
      <c r="H55" s="33"/>
      <c r="I55" s="55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K49" sqref="K4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80" t="s">
        <v>62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46"/>
    </row>
    <row r="2" spans="1:23" ht="24.95" customHeight="1" x14ac:dyDescent="0.25">
      <c r="A2" s="81" t="s">
        <v>9</v>
      </c>
      <c r="B2" s="82"/>
      <c r="C2" s="82"/>
      <c r="D2" s="82"/>
      <c r="E2" s="83" t="s">
        <v>65</v>
      </c>
      <c r="F2" s="8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4" t="s">
        <v>0</v>
      </c>
      <c r="B4" s="78" t="s">
        <v>8</v>
      </c>
      <c r="C4" s="78"/>
      <c r="D4" s="78"/>
      <c r="E4" s="78"/>
      <c r="F4" s="78"/>
      <c r="G4" s="78"/>
      <c r="H4" s="78"/>
      <c r="I4" s="78"/>
      <c r="J4" s="78" t="s">
        <v>6</v>
      </c>
      <c r="K4" s="78" t="s">
        <v>11</v>
      </c>
      <c r="L4" s="78"/>
      <c r="M4" s="85" t="s">
        <v>42</v>
      </c>
      <c r="N4" s="85" t="s">
        <v>10</v>
      </c>
      <c r="O4" s="78" t="s">
        <v>7</v>
      </c>
      <c r="P4" s="77" t="s">
        <v>14</v>
      </c>
      <c r="Q4" s="78" t="s">
        <v>39</v>
      </c>
      <c r="R4" s="78" t="s">
        <v>53</v>
      </c>
      <c r="S4" s="79" t="s">
        <v>54</v>
      </c>
      <c r="T4" s="27"/>
      <c r="U4" s="78" t="s">
        <v>39</v>
      </c>
      <c r="V4" s="78" t="s">
        <v>53</v>
      </c>
      <c r="W4" s="47"/>
    </row>
    <row r="5" spans="1:23" ht="50.1" customHeight="1" x14ac:dyDescent="0.25">
      <c r="A5" s="84"/>
      <c r="B5" s="43" t="s">
        <v>1</v>
      </c>
      <c r="C5" s="43" t="s">
        <v>2</v>
      </c>
      <c r="D5" s="43" t="s">
        <v>3</v>
      </c>
      <c r="E5" s="43" t="s">
        <v>43</v>
      </c>
      <c r="F5" s="43" t="s">
        <v>4</v>
      </c>
      <c r="G5" s="43" t="s">
        <v>5</v>
      </c>
      <c r="H5" s="43" t="s">
        <v>55</v>
      </c>
      <c r="I5" s="43" t="s">
        <v>15</v>
      </c>
      <c r="J5" s="78"/>
      <c r="K5" s="43" t="s">
        <v>12</v>
      </c>
      <c r="L5" s="43" t="s">
        <v>13</v>
      </c>
      <c r="M5" s="86"/>
      <c r="N5" s="86"/>
      <c r="O5" s="78"/>
      <c r="P5" s="77"/>
      <c r="Q5" s="78"/>
      <c r="R5" s="78"/>
      <c r="S5" s="79"/>
      <c r="T5" s="27"/>
      <c r="U5" s="78"/>
      <c r="V5" s="78"/>
      <c r="W5" s="47"/>
    </row>
    <row r="6" spans="1:23" s="12" customFormat="1" ht="18" customHeight="1" x14ac:dyDescent="0.25">
      <c r="A6" s="4">
        <v>1</v>
      </c>
      <c r="B6" s="37">
        <v>44399</v>
      </c>
      <c r="C6" s="37">
        <v>44406</v>
      </c>
      <c r="D6" s="38" t="s">
        <v>44</v>
      </c>
      <c r="E6" s="39">
        <v>868183034578141</v>
      </c>
      <c r="F6" s="38"/>
      <c r="G6" s="38" t="s">
        <v>66</v>
      </c>
      <c r="H6" s="38" t="s">
        <v>127</v>
      </c>
      <c r="I6" s="49" t="s">
        <v>126</v>
      </c>
      <c r="J6" s="40" t="s">
        <v>70</v>
      </c>
      <c r="K6" s="40" t="s">
        <v>124</v>
      </c>
      <c r="L6" s="40" t="s">
        <v>128</v>
      </c>
      <c r="M6" s="40" t="s">
        <v>38</v>
      </c>
      <c r="N6" s="41"/>
      <c r="O6" s="40" t="s">
        <v>71</v>
      </c>
      <c r="P6" s="40" t="s">
        <v>72</v>
      </c>
      <c r="Q6" s="3" t="s">
        <v>19</v>
      </c>
      <c r="R6" s="38" t="s">
        <v>24</v>
      </c>
      <c r="S6" s="4"/>
      <c r="T6" s="42"/>
      <c r="U6" s="74" t="s">
        <v>18</v>
      </c>
      <c r="V6" s="4" t="s">
        <v>20</v>
      </c>
      <c r="W6" s="42"/>
    </row>
    <row r="7" spans="1:23" s="12" customFormat="1" ht="18" customHeight="1" x14ac:dyDescent="0.25">
      <c r="A7" s="4">
        <v>2</v>
      </c>
      <c r="B7" s="37">
        <v>44399</v>
      </c>
      <c r="C7" s="37">
        <v>44406</v>
      </c>
      <c r="D7" s="38" t="s">
        <v>44</v>
      </c>
      <c r="E7" s="39">
        <v>868183037859555</v>
      </c>
      <c r="F7" s="38"/>
      <c r="G7" s="38" t="s">
        <v>66</v>
      </c>
      <c r="H7" s="38" t="s">
        <v>131</v>
      </c>
      <c r="I7" s="49" t="s">
        <v>130</v>
      </c>
      <c r="J7" s="40" t="s">
        <v>70</v>
      </c>
      <c r="K7" s="58" t="s">
        <v>129</v>
      </c>
      <c r="L7" s="40" t="s">
        <v>128</v>
      </c>
      <c r="M7" s="40" t="s">
        <v>132</v>
      </c>
      <c r="N7" s="41"/>
      <c r="O7" s="40" t="s">
        <v>71</v>
      </c>
      <c r="P7" s="40" t="s">
        <v>72</v>
      </c>
      <c r="Q7" s="3" t="s">
        <v>19</v>
      </c>
      <c r="R7" s="38" t="s">
        <v>25</v>
      </c>
      <c r="S7" s="4"/>
      <c r="T7" s="42"/>
      <c r="U7" s="75"/>
      <c r="V7" s="4" t="s">
        <v>35</v>
      </c>
      <c r="W7" s="42"/>
    </row>
    <row r="8" spans="1:23" s="12" customFormat="1" ht="18" customHeight="1" x14ac:dyDescent="0.25">
      <c r="A8" s="4">
        <v>3</v>
      </c>
      <c r="B8" s="37">
        <v>44399</v>
      </c>
      <c r="C8" s="37">
        <v>44406</v>
      </c>
      <c r="D8" s="38" t="s">
        <v>44</v>
      </c>
      <c r="E8" s="39">
        <v>868183034524608</v>
      </c>
      <c r="F8" s="38"/>
      <c r="G8" s="38" t="s">
        <v>66</v>
      </c>
      <c r="H8" s="38"/>
      <c r="I8" s="49" t="s">
        <v>125</v>
      </c>
      <c r="J8" s="40" t="s">
        <v>133</v>
      </c>
      <c r="K8" s="58" t="s">
        <v>129</v>
      </c>
      <c r="L8" s="40" t="s">
        <v>128</v>
      </c>
      <c r="M8" s="40" t="s">
        <v>134</v>
      </c>
      <c r="N8" s="41"/>
      <c r="O8" s="40" t="s">
        <v>71</v>
      </c>
      <c r="P8" s="40" t="s">
        <v>72</v>
      </c>
      <c r="Q8" s="3" t="s">
        <v>80</v>
      </c>
      <c r="R8" s="38" t="s">
        <v>135</v>
      </c>
      <c r="S8" s="4"/>
      <c r="T8" s="42"/>
      <c r="U8" s="75"/>
      <c r="V8" s="4" t="s">
        <v>21</v>
      </c>
      <c r="W8" s="42"/>
    </row>
    <row r="9" spans="1:23" s="12" customFormat="1" ht="18" customHeight="1" x14ac:dyDescent="0.25">
      <c r="A9" s="4">
        <v>4</v>
      </c>
      <c r="B9" s="37">
        <v>44399</v>
      </c>
      <c r="C9" s="37">
        <v>44406</v>
      </c>
      <c r="D9" s="38" t="s">
        <v>44</v>
      </c>
      <c r="E9" s="39">
        <v>868183034674924</v>
      </c>
      <c r="F9" s="38"/>
      <c r="G9" s="38" t="s">
        <v>66</v>
      </c>
      <c r="H9" s="38" t="s">
        <v>131</v>
      </c>
      <c r="I9" s="49" t="s">
        <v>130</v>
      </c>
      <c r="J9" s="40" t="s">
        <v>70</v>
      </c>
      <c r="K9" s="40" t="s">
        <v>136</v>
      </c>
      <c r="L9" s="40" t="s">
        <v>128</v>
      </c>
      <c r="M9" s="40" t="s">
        <v>137</v>
      </c>
      <c r="N9" s="41"/>
      <c r="O9" s="40" t="s">
        <v>71</v>
      </c>
      <c r="P9" s="40" t="s">
        <v>72</v>
      </c>
      <c r="Q9" s="3" t="s">
        <v>19</v>
      </c>
      <c r="R9" s="38" t="s">
        <v>25</v>
      </c>
      <c r="S9" s="4"/>
      <c r="T9" s="42"/>
      <c r="U9" s="75"/>
      <c r="V9" s="4" t="s">
        <v>51</v>
      </c>
      <c r="W9" s="42"/>
    </row>
    <row r="10" spans="1:23" s="12" customFormat="1" ht="18" customHeight="1" x14ac:dyDescent="0.25">
      <c r="A10" s="4">
        <v>5</v>
      </c>
      <c r="B10" s="37">
        <v>44403</v>
      </c>
      <c r="C10" s="37">
        <v>44406</v>
      </c>
      <c r="D10" s="38" t="s">
        <v>44</v>
      </c>
      <c r="E10" s="39">
        <v>868183037786675</v>
      </c>
      <c r="F10" s="38"/>
      <c r="G10" s="38" t="s">
        <v>66</v>
      </c>
      <c r="H10" s="2"/>
      <c r="I10" s="49" t="s">
        <v>140</v>
      </c>
      <c r="J10" s="40" t="s">
        <v>141</v>
      </c>
      <c r="K10" s="1" t="s">
        <v>139</v>
      </c>
      <c r="L10" s="40" t="s">
        <v>128</v>
      </c>
      <c r="M10" s="40" t="s">
        <v>142</v>
      </c>
      <c r="N10" s="1"/>
      <c r="O10" s="40" t="s">
        <v>71</v>
      </c>
      <c r="P10" s="40" t="s">
        <v>72</v>
      </c>
      <c r="Q10" s="3" t="s">
        <v>80</v>
      </c>
      <c r="R10" s="38" t="s">
        <v>135</v>
      </c>
      <c r="S10" s="4"/>
      <c r="T10" s="42"/>
      <c r="U10" s="75"/>
      <c r="V10" s="4" t="s">
        <v>31</v>
      </c>
      <c r="W10" s="42"/>
    </row>
    <row r="11" spans="1:23" s="12" customFormat="1" ht="18" customHeight="1" x14ac:dyDescent="0.25">
      <c r="A11" s="4">
        <v>6</v>
      </c>
      <c r="B11" s="37">
        <v>44406</v>
      </c>
      <c r="C11" s="37"/>
      <c r="D11" s="38" t="s">
        <v>44</v>
      </c>
      <c r="E11" s="39">
        <v>868183034721899</v>
      </c>
      <c r="F11" s="38"/>
      <c r="G11" s="38" t="s">
        <v>66</v>
      </c>
      <c r="H11" s="2"/>
      <c r="I11" s="49" t="s">
        <v>69</v>
      </c>
      <c r="J11" s="40" t="s">
        <v>147</v>
      </c>
      <c r="K11" s="1" t="s">
        <v>146</v>
      </c>
      <c r="L11" s="40"/>
      <c r="M11" s="40" t="s">
        <v>148</v>
      </c>
      <c r="N11" s="1"/>
      <c r="O11" s="40"/>
      <c r="P11" s="1" t="s">
        <v>72</v>
      </c>
      <c r="Q11" s="3" t="s">
        <v>18</v>
      </c>
      <c r="R11" s="38" t="s">
        <v>149</v>
      </c>
      <c r="S11" s="4"/>
      <c r="T11" s="42"/>
      <c r="U11" s="75"/>
      <c r="V11" s="4" t="s">
        <v>30</v>
      </c>
      <c r="W11" s="42"/>
    </row>
    <row r="12" spans="1:23" s="12" customFormat="1" ht="18" customHeight="1" x14ac:dyDescent="0.25">
      <c r="A12" s="4">
        <v>7</v>
      </c>
      <c r="B12" s="37">
        <v>44386</v>
      </c>
      <c r="C12" s="37">
        <v>44398</v>
      </c>
      <c r="D12" s="38" t="s">
        <v>92</v>
      </c>
      <c r="E12" s="39">
        <v>861694031739848</v>
      </c>
      <c r="F12" s="38"/>
      <c r="G12" s="38" t="s">
        <v>66</v>
      </c>
      <c r="H12" s="38"/>
      <c r="I12" s="49" t="s">
        <v>117</v>
      </c>
      <c r="J12" s="40"/>
      <c r="K12" s="40" t="s">
        <v>122</v>
      </c>
      <c r="L12" s="40" t="s">
        <v>123</v>
      </c>
      <c r="M12" s="40" t="s">
        <v>38</v>
      </c>
      <c r="N12" s="41"/>
      <c r="O12" s="40" t="s">
        <v>71</v>
      </c>
      <c r="P12" s="40" t="s">
        <v>72</v>
      </c>
      <c r="Q12" s="3" t="s">
        <v>19</v>
      </c>
      <c r="R12" s="38" t="s">
        <v>24</v>
      </c>
      <c r="S12" s="4"/>
      <c r="T12" s="42"/>
      <c r="U12" s="74" t="s">
        <v>19</v>
      </c>
      <c r="V12" s="4" t="s">
        <v>23</v>
      </c>
      <c r="W12" s="42"/>
    </row>
    <row r="13" spans="1:23" s="12" customFormat="1" ht="18" customHeight="1" x14ac:dyDescent="0.25">
      <c r="A13" s="4">
        <v>8</v>
      </c>
      <c r="B13" s="37">
        <v>44386</v>
      </c>
      <c r="C13" s="37">
        <v>44398</v>
      </c>
      <c r="D13" s="38" t="s">
        <v>92</v>
      </c>
      <c r="E13" s="39">
        <v>861694031114851</v>
      </c>
      <c r="F13" s="38"/>
      <c r="G13" s="38" t="s">
        <v>66</v>
      </c>
      <c r="H13" s="38"/>
      <c r="I13" s="49" t="s">
        <v>121</v>
      </c>
      <c r="J13" s="40"/>
      <c r="K13" s="58" t="s">
        <v>116</v>
      </c>
      <c r="L13" s="40" t="s">
        <v>123</v>
      </c>
      <c r="M13" s="40" t="s">
        <v>38</v>
      </c>
      <c r="N13" s="41"/>
      <c r="O13" s="40" t="s">
        <v>71</v>
      </c>
      <c r="P13" s="40" t="s">
        <v>72</v>
      </c>
      <c r="Q13" s="3" t="s">
        <v>19</v>
      </c>
      <c r="R13" s="38" t="s">
        <v>24</v>
      </c>
      <c r="S13" s="4"/>
      <c r="T13" s="42"/>
      <c r="U13" s="75"/>
      <c r="V13" s="4" t="s">
        <v>37</v>
      </c>
      <c r="W13" s="42"/>
    </row>
    <row r="14" spans="1:23" s="12" customFormat="1" ht="18" customHeight="1" x14ac:dyDescent="0.25">
      <c r="A14" s="4">
        <v>9</v>
      </c>
      <c r="B14" s="37">
        <v>44386</v>
      </c>
      <c r="C14" s="37">
        <v>44398</v>
      </c>
      <c r="D14" s="38" t="s">
        <v>92</v>
      </c>
      <c r="E14" s="39">
        <v>861694031774423</v>
      </c>
      <c r="F14" s="38"/>
      <c r="G14" s="38" t="s">
        <v>66</v>
      </c>
      <c r="H14" s="38"/>
      <c r="I14" s="49" t="s">
        <v>117</v>
      </c>
      <c r="J14" s="40" t="s">
        <v>118</v>
      </c>
      <c r="K14" s="57" t="s">
        <v>116</v>
      </c>
      <c r="L14" s="40" t="s">
        <v>123</v>
      </c>
      <c r="M14" s="40" t="s">
        <v>119</v>
      </c>
      <c r="N14" s="41"/>
      <c r="O14" s="40" t="s">
        <v>71</v>
      </c>
      <c r="P14" s="40" t="s">
        <v>72</v>
      </c>
      <c r="Q14" s="3" t="s">
        <v>19</v>
      </c>
      <c r="R14" s="38" t="s">
        <v>120</v>
      </c>
      <c r="S14" s="4"/>
      <c r="T14" s="42"/>
      <c r="U14" s="75"/>
      <c r="V14" s="4" t="s">
        <v>36</v>
      </c>
      <c r="W14" s="42"/>
    </row>
    <row r="15" spans="1:23" ht="18" customHeight="1" x14ac:dyDescent="0.25">
      <c r="A15" s="4">
        <v>10</v>
      </c>
      <c r="B15" s="37">
        <v>44356</v>
      </c>
      <c r="C15" s="37">
        <v>44398</v>
      </c>
      <c r="D15" s="38" t="s">
        <v>91</v>
      </c>
      <c r="E15" s="39">
        <v>863306024483627</v>
      </c>
      <c r="F15" s="38"/>
      <c r="G15" s="38" t="s">
        <v>66</v>
      </c>
      <c r="H15" s="38"/>
      <c r="I15" s="49"/>
      <c r="J15" s="40" t="s">
        <v>96</v>
      </c>
      <c r="K15" s="40"/>
      <c r="L15" s="40" t="s">
        <v>114</v>
      </c>
      <c r="M15" s="40" t="s">
        <v>97</v>
      </c>
      <c r="N15" s="41"/>
      <c r="O15" s="40" t="s">
        <v>71</v>
      </c>
      <c r="P15" s="40" t="s">
        <v>72</v>
      </c>
      <c r="Q15" s="3" t="s">
        <v>80</v>
      </c>
      <c r="R15" s="38" t="s">
        <v>98</v>
      </c>
      <c r="S15" s="4"/>
      <c r="T15" s="14"/>
      <c r="U15" s="75"/>
      <c r="V15" s="4" t="s">
        <v>24</v>
      </c>
      <c r="W15" s="42"/>
    </row>
    <row r="16" spans="1:23" ht="18" customHeight="1" x14ac:dyDescent="0.25">
      <c r="A16" s="4">
        <v>11</v>
      </c>
      <c r="B16" s="37">
        <v>44356</v>
      </c>
      <c r="C16" s="37">
        <v>44398</v>
      </c>
      <c r="D16" s="38" t="s">
        <v>91</v>
      </c>
      <c r="E16" s="39">
        <v>863306024480276</v>
      </c>
      <c r="F16" s="38"/>
      <c r="G16" s="38" t="s">
        <v>66</v>
      </c>
      <c r="H16" s="38"/>
      <c r="I16" s="49" t="s">
        <v>93</v>
      </c>
      <c r="J16" s="40" t="s">
        <v>94</v>
      </c>
      <c r="K16" s="58"/>
      <c r="L16" s="40" t="s">
        <v>114</v>
      </c>
      <c r="M16" s="40" t="s">
        <v>95</v>
      </c>
      <c r="N16" s="41"/>
      <c r="O16" s="40" t="s">
        <v>71</v>
      </c>
      <c r="P16" s="40" t="s">
        <v>72</v>
      </c>
      <c r="Q16" s="3" t="s">
        <v>18</v>
      </c>
      <c r="R16" s="38" t="s">
        <v>31</v>
      </c>
      <c r="S16" s="4"/>
      <c r="T16" s="14"/>
      <c r="U16" s="76"/>
      <c r="V16" s="4" t="s">
        <v>25</v>
      </c>
      <c r="W16" s="42"/>
    </row>
    <row r="17" spans="1:23" ht="18" customHeight="1" x14ac:dyDescent="0.25">
      <c r="A17" s="4">
        <v>12</v>
      </c>
      <c r="B17" s="37">
        <v>44356</v>
      </c>
      <c r="C17" s="37">
        <v>44398</v>
      </c>
      <c r="D17" s="38" t="s">
        <v>91</v>
      </c>
      <c r="E17" s="39">
        <v>863306024475110</v>
      </c>
      <c r="F17" s="38"/>
      <c r="G17" s="38" t="s">
        <v>66</v>
      </c>
      <c r="H17" s="38" t="s">
        <v>111</v>
      </c>
      <c r="I17" s="49" t="s">
        <v>112</v>
      </c>
      <c r="J17" s="40" t="s">
        <v>113</v>
      </c>
      <c r="K17" s="57"/>
      <c r="L17" s="40" t="s">
        <v>114</v>
      </c>
      <c r="M17" s="40" t="s">
        <v>115</v>
      </c>
      <c r="N17" s="41"/>
      <c r="O17" s="40" t="s">
        <v>71</v>
      </c>
      <c r="P17" s="40" t="s">
        <v>72</v>
      </c>
      <c r="Q17" s="3" t="s">
        <v>18</v>
      </c>
      <c r="R17" s="38" t="s">
        <v>30</v>
      </c>
      <c r="S17" s="4"/>
      <c r="T17" s="14"/>
      <c r="U17" s="42"/>
      <c r="V17" s="15"/>
      <c r="W17" s="42"/>
    </row>
    <row r="18" spans="1:23" ht="18" customHeight="1" x14ac:dyDescent="0.25">
      <c r="A18" s="4">
        <v>13</v>
      </c>
      <c r="B18" s="37">
        <v>44378</v>
      </c>
      <c r="C18" s="37">
        <v>44383</v>
      </c>
      <c r="D18" s="38" t="s">
        <v>63</v>
      </c>
      <c r="E18" s="39">
        <v>868926033922060</v>
      </c>
      <c r="F18" s="38"/>
      <c r="G18" s="38" t="s">
        <v>66</v>
      </c>
      <c r="H18" s="38"/>
      <c r="I18" s="49" t="s">
        <v>69</v>
      </c>
      <c r="J18" s="40" t="s">
        <v>70</v>
      </c>
      <c r="K18" s="40" t="s">
        <v>73</v>
      </c>
      <c r="L18" s="40"/>
      <c r="M18" s="40" t="s">
        <v>85</v>
      </c>
      <c r="N18" s="41"/>
      <c r="O18" s="40" t="s">
        <v>71</v>
      </c>
      <c r="P18" s="40" t="s">
        <v>72</v>
      </c>
      <c r="Q18" s="3" t="s">
        <v>19</v>
      </c>
      <c r="R18" s="38" t="s">
        <v>25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44378</v>
      </c>
      <c r="C19" s="37">
        <v>44383</v>
      </c>
      <c r="D19" s="38" t="s">
        <v>63</v>
      </c>
      <c r="E19" s="39">
        <v>868926033934297</v>
      </c>
      <c r="F19" s="38"/>
      <c r="G19" s="38" t="s">
        <v>66</v>
      </c>
      <c r="H19" s="38"/>
      <c r="I19" s="49" t="s">
        <v>69</v>
      </c>
      <c r="J19" s="40" t="s">
        <v>70</v>
      </c>
      <c r="K19" s="58" t="s">
        <v>68</v>
      </c>
      <c r="L19" s="40" t="s">
        <v>73</v>
      </c>
      <c r="M19" s="40" t="s">
        <v>38</v>
      </c>
      <c r="N19" s="41"/>
      <c r="O19" s="40" t="s">
        <v>71</v>
      </c>
      <c r="P19" s="40" t="s">
        <v>72</v>
      </c>
      <c r="Q19" s="3" t="s">
        <v>19</v>
      </c>
      <c r="R19" s="38" t="s">
        <v>24</v>
      </c>
      <c r="S19" s="4"/>
      <c r="T19" s="14"/>
      <c r="U19" s="43" t="s">
        <v>39</v>
      </c>
      <c r="V19" s="17" t="s">
        <v>16</v>
      </c>
      <c r="W19" s="48"/>
    </row>
    <row r="20" spans="1:23" ht="18" customHeight="1" x14ac:dyDescent="0.25">
      <c r="A20" s="4">
        <v>15</v>
      </c>
      <c r="B20" s="37">
        <v>44378</v>
      </c>
      <c r="C20" s="37">
        <v>44383</v>
      </c>
      <c r="D20" s="38" t="s">
        <v>63</v>
      </c>
      <c r="E20" s="39">
        <v>864811037159675</v>
      </c>
      <c r="F20" s="38" t="s">
        <v>67</v>
      </c>
      <c r="G20" s="38" t="s">
        <v>66</v>
      </c>
      <c r="H20" s="38"/>
      <c r="I20" s="49" t="s">
        <v>75</v>
      </c>
      <c r="J20" s="40" t="s">
        <v>70</v>
      </c>
      <c r="K20" s="57" t="s">
        <v>74</v>
      </c>
      <c r="L20" s="40" t="s">
        <v>76</v>
      </c>
      <c r="M20" s="40" t="s">
        <v>38</v>
      </c>
      <c r="N20" s="41"/>
      <c r="O20" s="40" t="s">
        <v>71</v>
      </c>
      <c r="P20" s="40" t="s">
        <v>72</v>
      </c>
      <c r="Q20" s="3" t="s">
        <v>19</v>
      </c>
      <c r="R20" s="38" t="s">
        <v>24</v>
      </c>
      <c r="S20" s="4"/>
      <c r="T20" s="14"/>
      <c r="U20" s="10" t="s">
        <v>17</v>
      </c>
      <c r="V20" s="10">
        <f>COUNTIF($Q$6:$Q$51,"PM")</f>
        <v>9</v>
      </c>
      <c r="W20" s="14"/>
    </row>
    <row r="21" spans="1:23" ht="18" customHeight="1" x14ac:dyDescent="0.25">
      <c r="A21" s="4">
        <v>16</v>
      </c>
      <c r="B21" s="37">
        <v>44378</v>
      </c>
      <c r="C21" s="37">
        <v>44383</v>
      </c>
      <c r="D21" s="38" t="s">
        <v>63</v>
      </c>
      <c r="E21" s="39">
        <v>868926033935542</v>
      </c>
      <c r="F21" s="38"/>
      <c r="G21" s="38" t="s">
        <v>66</v>
      </c>
      <c r="H21" s="2"/>
      <c r="I21" s="49" t="s">
        <v>69</v>
      </c>
      <c r="J21" s="1" t="s">
        <v>78</v>
      </c>
      <c r="K21" s="40" t="s">
        <v>77</v>
      </c>
      <c r="L21" s="40" t="s">
        <v>73</v>
      </c>
      <c r="M21" s="40" t="s">
        <v>79</v>
      </c>
      <c r="N21" s="41"/>
      <c r="O21" s="40" t="s">
        <v>71</v>
      </c>
      <c r="P21" s="40" t="s">
        <v>72</v>
      </c>
      <c r="Q21" s="3" t="s">
        <v>80</v>
      </c>
      <c r="R21" s="38" t="s">
        <v>24</v>
      </c>
      <c r="S21" s="4" t="s">
        <v>81</v>
      </c>
      <c r="T21" s="14"/>
      <c r="U21" s="10" t="s">
        <v>49</v>
      </c>
      <c r="V21" s="10">
        <f>COUNTIF($Q$6:$Q$51,"PC")</f>
        <v>8</v>
      </c>
      <c r="W21" s="14"/>
    </row>
    <row r="22" spans="1:23" ht="18" customHeight="1" x14ac:dyDescent="0.25">
      <c r="A22" s="4">
        <v>17</v>
      </c>
      <c r="B22" s="37">
        <v>44378</v>
      </c>
      <c r="C22" s="37">
        <v>44383</v>
      </c>
      <c r="D22" s="38" t="s">
        <v>63</v>
      </c>
      <c r="E22" s="39">
        <v>868926033936797</v>
      </c>
      <c r="F22" s="38"/>
      <c r="G22" s="38" t="s">
        <v>66</v>
      </c>
      <c r="H22" s="2"/>
      <c r="I22" s="49"/>
      <c r="J22" s="40" t="s">
        <v>28</v>
      </c>
      <c r="K22" s="1" t="s">
        <v>82</v>
      </c>
      <c r="L22" s="40" t="s">
        <v>73</v>
      </c>
      <c r="M22" s="40" t="s">
        <v>83</v>
      </c>
      <c r="N22" s="1"/>
      <c r="O22" s="40" t="s">
        <v>71</v>
      </c>
      <c r="P22" s="40" t="s">
        <v>72</v>
      </c>
      <c r="Q22" s="3" t="s">
        <v>80</v>
      </c>
      <c r="R22" s="38" t="s">
        <v>84</v>
      </c>
      <c r="S22" s="4"/>
      <c r="T22" s="14"/>
      <c r="U22" s="10" t="s">
        <v>50</v>
      </c>
      <c r="V22" s="10">
        <f>COUNTIF($Q$6:$Q$51,"PC+PM")</f>
        <v>24</v>
      </c>
      <c r="W22" s="14"/>
    </row>
    <row r="23" spans="1:23" ht="18" customHeight="1" x14ac:dyDescent="0.25">
      <c r="A23" s="4">
        <v>18</v>
      </c>
      <c r="B23" s="37">
        <v>44385</v>
      </c>
      <c r="C23" s="37">
        <v>44385</v>
      </c>
      <c r="D23" s="38" t="s">
        <v>63</v>
      </c>
      <c r="E23" s="39">
        <v>869627031772403</v>
      </c>
      <c r="F23" s="38"/>
      <c r="G23" s="38" t="s">
        <v>66</v>
      </c>
      <c r="H23" s="2"/>
      <c r="I23" s="49" t="s">
        <v>75</v>
      </c>
      <c r="J23" s="40" t="s">
        <v>86</v>
      </c>
      <c r="K23" s="1" t="s">
        <v>73</v>
      </c>
      <c r="L23" s="40"/>
      <c r="M23" s="40" t="s">
        <v>87</v>
      </c>
      <c r="N23" s="1"/>
      <c r="O23" s="40" t="s">
        <v>71</v>
      </c>
      <c r="P23" s="1" t="s">
        <v>72</v>
      </c>
      <c r="Q23" s="3" t="s">
        <v>18</v>
      </c>
      <c r="R23" s="38" t="s">
        <v>35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44385</v>
      </c>
      <c r="C24" s="37">
        <v>44385</v>
      </c>
      <c r="D24" s="38" t="s">
        <v>63</v>
      </c>
      <c r="E24" s="39">
        <v>866192037824792</v>
      </c>
      <c r="F24" s="38"/>
      <c r="G24" s="38" t="s">
        <v>66</v>
      </c>
      <c r="H24" s="1"/>
      <c r="I24" s="53" t="s">
        <v>75</v>
      </c>
      <c r="J24" s="40" t="s">
        <v>78</v>
      </c>
      <c r="K24" s="1" t="s">
        <v>88</v>
      </c>
      <c r="L24" s="40" t="s">
        <v>76</v>
      </c>
      <c r="M24" s="40" t="s">
        <v>79</v>
      </c>
      <c r="N24" s="1"/>
      <c r="O24" s="40" t="s">
        <v>71</v>
      </c>
      <c r="P24" s="1" t="s">
        <v>72</v>
      </c>
      <c r="Q24" s="4" t="s">
        <v>80</v>
      </c>
      <c r="R24" s="38" t="s">
        <v>89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44385</v>
      </c>
      <c r="C25" s="37">
        <v>44385</v>
      </c>
      <c r="D25" s="38" t="s">
        <v>63</v>
      </c>
      <c r="E25" s="39">
        <v>866192037756101</v>
      </c>
      <c r="F25" s="38"/>
      <c r="G25" s="38" t="s">
        <v>66</v>
      </c>
      <c r="H25" s="13"/>
      <c r="I25" s="53" t="s">
        <v>75</v>
      </c>
      <c r="J25" s="40" t="s">
        <v>78</v>
      </c>
      <c r="K25" s="1" t="s">
        <v>90</v>
      </c>
      <c r="L25" s="40" t="s">
        <v>73</v>
      </c>
      <c r="M25" s="40" t="s">
        <v>79</v>
      </c>
      <c r="N25" s="1"/>
      <c r="O25" s="40" t="s">
        <v>71</v>
      </c>
      <c r="P25" s="1" t="s">
        <v>72</v>
      </c>
      <c r="Q25" s="4" t="s">
        <v>80</v>
      </c>
      <c r="R25" s="38" t="s">
        <v>89</v>
      </c>
      <c r="S25" s="4"/>
      <c r="T25" s="14"/>
      <c r="U25" s="43" t="s">
        <v>46</v>
      </c>
      <c r="V25" s="17" t="s">
        <v>16</v>
      </c>
      <c r="W25" s="48"/>
    </row>
    <row r="26" spans="1:23" ht="18" customHeight="1" x14ac:dyDescent="0.25">
      <c r="A26" s="4">
        <v>21</v>
      </c>
      <c r="B26" s="37">
        <v>44392</v>
      </c>
      <c r="C26" s="37">
        <v>44392</v>
      </c>
      <c r="D26" s="38" t="s">
        <v>63</v>
      </c>
      <c r="E26" s="39">
        <v>868926033915122</v>
      </c>
      <c r="F26" s="71"/>
      <c r="G26" s="38" t="s">
        <v>66</v>
      </c>
      <c r="H26" s="1"/>
      <c r="I26" s="49" t="s">
        <v>69</v>
      </c>
      <c r="J26" s="40" t="s">
        <v>78</v>
      </c>
      <c r="K26" s="1" t="s">
        <v>68</v>
      </c>
      <c r="L26" s="40" t="s">
        <v>73</v>
      </c>
      <c r="M26" s="40" t="s">
        <v>79</v>
      </c>
      <c r="N26" s="1"/>
      <c r="O26" s="40" t="s">
        <v>71</v>
      </c>
      <c r="P26" s="1" t="s">
        <v>72</v>
      </c>
      <c r="Q26" s="4" t="s">
        <v>80</v>
      </c>
      <c r="R26" s="38" t="s">
        <v>89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44392</v>
      </c>
      <c r="C27" s="37">
        <v>44392</v>
      </c>
      <c r="D27" s="38" t="s">
        <v>63</v>
      </c>
      <c r="E27" s="39">
        <v>868926033939049</v>
      </c>
      <c r="F27" s="38"/>
      <c r="G27" s="38" t="s">
        <v>66</v>
      </c>
      <c r="H27" s="1"/>
      <c r="I27" s="49" t="s">
        <v>69</v>
      </c>
      <c r="J27" s="40" t="s">
        <v>78</v>
      </c>
      <c r="K27" s="1" t="s">
        <v>82</v>
      </c>
      <c r="L27" s="40" t="s">
        <v>73</v>
      </c>
      <c r="M27" s="40" t="s">
        <v>79</v>
      </c>
      <c r="N27" s="1"/>
      <c r="O27" s="40" t="s">
        <v>71</v>
      </c>
      <c r="P27" s="1" t="s">
        <v>72</v>
      </c>
      <c r="Q27" s="4" t="s">
        <v>80</v>
      </c>
      <c r="R27" s="38" t="s">
        <v>89</v>
      </c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37">
        <v>44392</v>
      </c>
      <c r="C28" s="37">
        <v>44392</v>
      </c>
      <c r="D28" s="38" t="s">
        <v>63</v>
      </c>
      <c r="E28" s="39">
        <v>868926033906790</v>
      </c>
      <c r="F28" s="71"/>
      <c r="G28" s="38" t="s">
        <v>66</v>
      </c>
      <c r="H28" s="1"/>
      <c r="I28" s="53"/>
      <c r="J28" s="1" t="s">
        <v>102</v>
      </c>
      <c r="K28" s="1" t="s">
        <v>90</v>
      </c>
      <c r="L28" s="40" t="s">
        <v>73</v>
      </c>
      <c r="M28" s="40" t="s">
        <v>103</v>
      </c>
      <c r="N28" s="1"/>
      <c r="O28" s="40" t="s">
        <v>71</v>
      </c>
      <c r="P28" s="1" t="s">
        <v>72</v>
      </c>
      <c r="Q28" s="4" t="s">
        <v>80</v>
      </c>
      <c r="R28" s="38" t="s">
        <v>104</v>
      </c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37">
        <v>44392</v>
      </c>
      <c r="C29" s="37">
        <v>44392</v>
      </c>
      <c r="D29" s="38" t="s">
        <v>63</v>
      </c>
      <c r="E29" s="39">
        <v>868926033964229</v>
      </c>
      <c r="F29" s="71"/>
      <c r="G29" s="38" t="s">
        <v>66</v>
      </c>
      <c r="H29" s="1"/>
      <c r="I29" s="49" t="s">
        <v>101</v>
      </c>
      <c r="J29" s="40" t="s">
        <v>78</v>
      </c>
      <c r="K29" s="1" t="s">
        <v>68</v>
      </c>
      <c r="L29" s="40" t="s">
        <v>73</v>
      </c>
      <c r="M29" s="40" t="s">
        <v>79</v>
      </c>
      <c r="N29" s="1"/>
      <c r="O29" s="40" t="s">
        <v>71</v>
      </c>
      <c r="P29" s="1" t="s">
        <v>72</v>
      </c>
      <c r="Q29" s="4" t="s">
        <v>80</v>
      </c>
      <c r="R29" s="10" t="s">
        <v>89</v>
      </c>
      <c r="S29" s="4"/>
      <c r="T29" s="14"/>
      <c r="U29" s="4" t="s">
        <v>52</v>
      </c>
      <c r="V29" s="10">
        <f>COUNTIF($R$6:$R$51,"*NG*")</f>
        <v>4</v>
      </c>
      <c r="W29" s="14"/>
    </row>
    <row r="30" spans="1:23" ht="18" customHeight="1" x14ac:dyDescent="0.25">
      <c r="A30" s="4">
        <v>25</v>
      </c>
      <c r="B30" s="37">
        <v>44392</v>
      </c>
      <c r="C30" s="37">
        <v>44392</v>
      </c>
      <c r="D30" s="38" t="s">
        <v>63</v>
      </c>
      <c r="E30" s="39">
        <v>868926033990638</v>
      </c>
      <c r="F30" s="71"/>
      <c r="G30" s="38" t="s">
        <v>66</v>
      </c>
      <c r="H30" s="1"/>
      <c r="I30" s="53" t="s">
        <v>69</v>
      </c>
      <c r="J30" s="40" t="s">
        <v>78</v>
      </c>
      <c r="K30" s="1" t="s">
        <v>68</v>
      </c>
      <c r="L30" s="40" t="s">
        <v>73</v>
      </c>
      <c r="M30" s="40" t="s">
        <v>79</v>
      </c>
      <c r="N30" s="1"/>
      <c r="O30" s="40" t="s">
        <v>71</v>
      </c>
      <c r="P30" s="1" t="s">
        <v>72</v>
      </c>
      <c r="Q30" s="4" t="s">
        <v>80</v>
      </c>
      <c r="R30" s="10" t="s">
        <v>89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37">
        <v>44392</v>
      </c>
      <c r="C31" s="37">
        <v>44392</v>
      </c>
      <c r="D31" s="38" t="s">
        <v>63</v>
      </c>
      <c r="E31" s="39">
        <v>868926033932457</v>
      </c>
      <c r="F31" s="38" t="s">
        <v>67</v>
      </c>
      <c r="G31" s="38" t="s">
        <v>66</v>
      </c>
      <c r="H31" s="1"/>
      <c r="I31" s="53" t="s">
        <v>69</v>
      </c>
      <c r="J31" s="1" t="s">
        <v>100</v>
      </c>
      <c r="K31" s="1" t="s">
        <v>82</v>
      </c>
      <c r="L31" s="1"/>
      <c r="M31" s="1" t="s">
        <v>99</v>
      </c>
      <c r="N31" s="1"/>
      <c r="O31" s="40" t="s">
        <v>71</v>
      </c>
      <c r="P31" s="1" t="s">
        <v>72</v>
      </c>
      <c r="Q31" s="4" t="s">
        <v>18</v>
      </c>
      <c r="R31" s="10" t="s">
        <v>35</v>
      </c>
      <c r="S31" s="4"/>
      <c r="T31" s="14"/>
      <c r="U31" s="4" t="s">
        <v>22</v>
      </c>
      <c r="V31" s="10">
        <f>COUNTIF($R$6:$R$51,"*LK*")</f>
        <v>24</v>
      </c>
      <c r="W31" s="14"/>
    </row>
    <row r="32" spans="1:23" ht="18" customHeight="1" x14ac:dyDescent="0.25">
      <c r="A32" s="4">
        <v>27</v>
      </c>
      <c r="B32" s="37">
        <v>44393</v>
      </c>
      <c r="C32" s="37">
        <v>44393</v>
      </c>
      <c r="D32" s="38" t="s">
        <v>63</v>
      </c>
      <c r="E32" s="39">
        <v>864811037292252</v>
      </c>
      <c r="F32" s="38"/>
      <c r="G32" s="38" t="s">
        <v>66</v>
      </c>
      <c r="H32" s="1"/>
      <c r="I32" s="53" t="s">
        <v>75</v>
      </c>
      <c r="J32" s="40" t="s">
        <v>78</v>
      </c>
      <c r="K32" s="1" t="s">
        <v>105</v>
      </c>
      <c r="L32" s="40" t="s">
        <v>76</v>
      </c>
      <c r="M32" s="40" t="s">
        <v>79</v>
      </c>
      <c r="N32" s="1"/>
      <c r="O32" s="40" t="s">
        <v>71</v>
      </c>
      <c r="P32" s="1" t="s">
        <v>72</v>
      </c>
      <c r="Q32" s="4" t="s">
        <v>80</v>
      </c>
      <c r="R32" s="10" t="s">
        <v>89</v>
      </c>
      <c r="S32" s="4"/>
      <c r="T32" s="14"/>
      <c r="U32" s="4" t="s">
        <v>28</v>
      </c>
      <c r="V32" s="10">
        <f>COUNTIF($R$6:$R$51,"*MCH*")</f>
        <v>4</v>
      </c>
      <c r="W32" s="14"/>
    </row>
    <row r="33" spans="1:24" ht="18" customHeight="1" x14ac:dyDescent="0.25">
      <c r="A33" s="4">
        <v>28</v>
      </c>
      <c r="B33" s="37">
        <v>44393</v>
      </c>
      <c r="C33" s="37">
        <v>44393</v>
      </c>
      <c r="D33" s="38" t="s">
        <v>63</v>
      </c>
      <c r="E33" s="39">
        <v>869627031838964</v>
      </c>
      <c r="F33" s="38"/>
      <c r="G33" s="38" t="s">
        <v>66</v>
      </c>
      <c r="H33" s="1"/>
      <c r="I33" s="53" t="s">
        <v>75</v>
      </c>
      <c r="J33" s="40" t="s">
        <v>78</v>
      </c>
      <c r="K33" s="1" t="s">
        <v>106</v>
      </c>
      <c r="L33" s="40" t="s">
        <v>73</v>
      </c>
      <c r="M33" s="40" t="s">
        <v>79</v>
      </c>
      <c r="N33" s="1"/>
      <c r="O33" s="40" t="s">
        <v>71</v>
      </c>
      <c r="P33" s="1" t="s">
        <v>72</v>
      </c>
      <c r="Q33" s="4" t="s">
        <v>80</v>
      </c>
      <c r="R33" s="10" t="s">
        <v>89</v>
      </c>
      <c r="S33" s="4"/>
      <c r="T33" s="14"/>
      <c r="U33" s="4" t="s">
        <v>47</v>
      </c>
      <c r="V33" s="10">
        <f>COUNTIF($R$6:$R$51,"*SF*")</f>
        <v>1</v>
      </c>
      <c r="W33" s="14"/>
    </row>
    <row r="34" spans="1:24" ht="18" customHeight="1" x14ac:dyDescent="0.25">
      <c r="A34" s="4">
        <v>29</v>
      </c>
      <c r="B34" s="37">
        <v>44393</v>
      </c>
      <c r="C34" s="37">
        <v>44393</v>
      </c>
      <c r="D34" s="38" t="s">
        <v>63</v>
      </c>
      <c r="E34" s="39">
        <v>868345035616754</v>
      </c>
      <c r="F34" s="38"/>
      <c r="G34" s="38" t="s">
        <v>66</v>
      </c>
      <c r="H34" s="10"/>
      <c r="I34" s="49" t="s">
        <v>69</v>
      </c>
      <c r="J34" s="40" t="s">
        <v>78</v>
      </c>
      <c r="K34" s="10" t="s">
        <v>73</v>
      </c>
      <c r="L34" s="1"/>
      <c r="M34" s="10" t="s">
        <v>108</v>
      </c>
      <c r="N34" s="10"/>
      <c r="O34" s="40" t="s">
        <v>71</v>
      </c>
      <c r="P34" s="10" t="s">
        <v>72</v>
      </c>
      <c r="Q34" s="4" t="s">
        <v>18</v>
      </c>
      <c r="R34" s="10" t="s">
        <v>30</v>
      </c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37">
        <v>44393</v>
      </c>
      <c r="C35" s="37">
        <v>44393</v>
      </c>
      <c r="D35" s="38" t="s">
        <v>63</v>
      </c>
      <c r="E35" s="39">
        <v>868345035624402</v>
      </c>
      <c r="F35" s="38"/>
      <c r="G35" s="38" t="s">
        <v>66</v>
      </c>
      <c r="H35" s="10"/>
      <c r="I35" s="49" t="s">
        <v>107</v>
      </c>
      <c r="J35" s="40" t="s">
        <v>78</v>
      </c>
      <c r="K35" s="10" t="s">
        <v>73</v>
      </c>
      <c r="L35" s="10"/>
      <c r="M35" s="10" t="s">
        <v>108</v>
      </c>
      <c r="N35" s="10"/>
      <c r="O35" s="40" t="s">
        <v>71</v>
      </c>
      <c r="P35" s="10" t="s">
        <v>72</v>
      </c>
      <c r="Q35" s="4" t="s">
        <v>18</v>
      </c>
      <c r="R35" s="10" t="s">
        <v>30</v>
      </c>
      <c r="S35" s="4"/>
      <c r="T35" s="14"/>
      <c r="U35" s="4" t="s">
        <v>38</v>
      </c>
      <c r="V35" s="10">
        <f>COUNTIF($R$6:$R$51,"*NCFW*")</f>
        <v>28</v>
      </c>
      <c r="W35" s="14"/>
    </row>
    <row r="36" spans="1:24" ht="18" customHeight="1" x14ac:dyDescent="0.25">
      <c r="A36" s="4">
        <v>31</v>
      </c>
      <c r="B36" s="37">
        <v>44396</v>
      </c>
      <c r="C36" s="37">
        <v>44397</v>
      </c>
      <c r="D36" s="38" t="s">
        <v>63</v>
      </c>
      <c r="E36" s="39">
        <v>868926033990794</v>
      </c>
      <c r="F36" s="38"/>
      <c r="G36" s="38" t="s">
        <v>66</v>
      </c>
      <c r="H36" s="10"/>
      <c r="I36" s="53" t="s">
        <v>75</v>
      </c>
      <c r="J36" s="40" t="s">
        <v>78</v>
      </c>
      <c r="K36" s="10" t="s">
        <v>90</v>
      </c>
      <c r="L36" s="40" t="s">
        <v>73</v>
      </c>
      <c r="M36" s="10" t="s">
        <v>108</v>
      </c>
      <c r="N36" s="10"/>
      <c r="O36" s="40" t="s">
        <v>71</v>
      </c>
      <c r="P36" s="10" t="s">
        <v>72</v>
      </c>
      <c r="Q36" s="4" t="s">
        <v>80</v>
      </c>
      <c r="R36" s="10" t="s">
        <v>89</v>
      </c>
      <c r="S36" s="4"/>
      <c r="T36" s="14"/>
      <c r="U36" s="4" t="s">
        <v>29</v>
      </c>
      <c r="V36" s="10">
        <f>COUNTIF($R$6:$R$51,"*KL*")</f>
        <v>3</v>
      </c>
      <c r="W36" s="14"/>
    </row>
    <row r="37" spans="1:24" ht="18" customHeight="1" x14ac:dyDescent="0.25">
      <c r="A37" s="4">
        <v>32</v>
      </c>
      <c r="B37" s="37">
        <v>44396</v>
      </c>
      <c r="C37" s="37">
        <v>44397</v>
      </c>
      <c r="D37" s="38" t="s">
        <v>63</v>
      </c>
      <c r="E37" s="39">
        <v>868345035606391</v>
      </c>
      <c r="F37" s="38"/>
      <c r="G37" s="38" t="s">
        <v>66</v>
      </c>
      <c r="H37" s="10"/>
      <c r="I37" s="53" t="s">
        <v>75</v>
      </c>
      <c r="J37" s="40" t="s">
        <v>78</v>
      </c>
      <c r="K37" s="10" t="s">
        <v>88</v>
      </c>
      <c r="L37" s="40" t="s">
        <v>76</v>
      </c>
      <c r="M37" s="10" t="s">
        <v>79</v>
      </c>
      <c r="N37" s="10"/>
      <c r="O37" s="40" t="s">
        <v>71</v>
      </c>
      <c r="P37" s="10" t="s">
        <v>72</v>
      </c>
      <c r="Q37" s="4" t="s">
        <v>80</v>
      </c>
      <c r="R37" s="10" t="s">
        <v>89</v>
      </c>
      <c r="S37" s="4"/>
      <c r="T37" s="14"/>
      <c r="U37" s="18" t="s">
        <v>33</v>
      </c>
      <c r="V37" s="10">
        <f>SUM(V26:V36)</f>
        <v>67</v>
      </c>
      <c r="W37" s="14"/>
    </row>
    <row r="38" spans="1:24" ht="18" customHeight="1" x14ac:dyDescent="0.25">
      <c r="A38" s="4">
        <v>33</v>
      </c>
      <c r="B38" s="37">
        <v>44396</v>
      </c>
      <c r="C38" s="37">
        <v>44397</v>
      </c>
      <c r="D38" s="38" t="s">
        <v>63</v>
      </c>
      <c r="E38" s="39">
        <v>868926033961480</v>
      </c>
      <c r="F38" s="38"/>
      <c r="G38" s="38" t="s">
        <v>66</v>
      </c>
      <c r="H38" s="10"/>
      <c r="I38" s="53" t="s">
        <v>69</v>
      </c>
      <c r="J38" s="1" t="s">
        <v>78</v>
      </c>
      <c r="K38" s="10" t="s">
        <v>90</v>
      </c>
      <c r="L38" s="40" t="s">
        <v>73</v>
      </c>
      <c r="M38" s="10" t="s">
        <v>79</v>
      </c>
      <c r="N38" s="10"/>
      <c r="O38" s="40" t="s">
        <v>71</v>
      </c>
      <c r="P38" s="10" t="s">
        <v>72</v>
      </c>
      <c r="Q38" s="4" t="s">
        <v>80</v>
      </c>
      <c r="R38" s="10" t="s">
        <v>89</v>
      </c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37">
        <v>44396</v>
      </c>
      <c r="C39" s="37">
        <v>44397</v>
      </c>
      <c r="D39" s="38" t="s">
        <v>63</v>
      </c>
      <c r="E39" s="39">
        <v>868926033906915</v>
      </c>
      <c r="F39" s="38"/>
      <c r="G39" s="38" t="s">
        <v>66</v>
      </c>
      <c r="H39" s="10"/>
      <c r="I39" s="53" t="s">
        <v>69</v>
      </c>
      <c r="J39" s="1" t="s">
        <v>78</v>
      </c>
      <c r="K39" s="10" t="s">
        <v>90</v>
      </c>
      <c r="L39" s="40" t="s">
        <v>73</v>
      </c>
      <c r="M39" s="10" t="s">
        <v>79</v>
      </c>
      <c r="N39" s="10"/>
      <c r="O39" s="40" t="s">
        <v>71</v>
      </c>
      <c r="P39" s="10" t="s">
        <v>72</v>
      </c>
      <c r="Q39" s="4" t="s">
        <v>80</v>
      </c>
      <c r="R39" s="10" t="s">
        <v>89</v>
      </c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37">
        <v>44396</v>
      </c>
      <c r="C40" s="37">
        <v>44397</v>
      </c>
      <c r="D40" s="38" t="s">
        <v>63</v>
      </c>
      <c r="E40" s="39">
        <v>868345035591841</v>
      </c>
      <c r="F40" s="38"/>
      <c r="G40" s="38" t="s">
        <v>66</v>
      </c>
      <c r="H40" s="1"/>
      <c r="I40" s="53" t="s">
        <v>69</v>
      </c>
      <c r="J40" s="1" t="s">
        <v>78</v>
      </c>
      <c r="K40" s="1" t="s">
        <v>90</v>
      </c>
      <c r="L40" s="40" t="s">
        <v>73</v>
      </c>
      <c r="M40" s="10" t="s">
        <v>79</v>
      </c>
      <c r="N40" s="10"/>
      <c r="O40" s="40" t="s">
        <v>71</v>
      </c>
      <c r="P40" s="10" t="s">
        <v>72</v>
      </c>
      <c r="Q40" s="4" t="s">
        <v>80</v>
      </c>
      <c r="R40" s="10" t="s">
        <v>89</v>
      </c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37">
        <v>44396</v>
      </c>
      <c r="C41" s="37">
        <v>44397</v>
      </c>
      <c r="D41" s="38" t="s">
        <v>63</v>
      </c>
      <c r="E41" s="39">
        <v>868926033919231</v>
      </c>
      <c r="F41" s="38"/>
      <c r="G41" s="38" t="s">
        <v>66</v>
      </c>
      <c r="H41" s="1"/>
      <c r="I41" s="53" t="s">
        <v>110</v>
      </c>
      <c r="J41" s="1" t="s">
        <v>78</v>
      </c>
      <c r="K41" s="1" t="s">
        <v>82</v>
      </c>
      <c r="L41" s="40" t="s">
        <v>73</v>
      </c>
      <c r="M41" s="10" t="s">
        <v>79</v>
      </c>
      <c r="N41" s="10"/>
      <c r="O41" s="40" t="s">
        <v>71</v>
      </c>
      <c r="P41" s="10" t="s">
        <v>72</v>
      </c>
      <c r="Q41" s="4" t="s">
        <v>80</v>
      </c>
      <c r="R41" s="10" t="s">
        <v>89</v>
      </c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37">
        <v>44396</v>
      </c>
      <c r="C42" s="37">
        <v>44397</v>
      </c>
      <c r="D42" s="38" t="s">
        <v>63</v>
      </c>
      <c r="E42" s="39">
        <v>868926033935815</v>
      </c>
      <c r="F42" s="38"/>
      <c r="G42" s="38" t="s">
        <v>66</v>
      </c>
      <c r="H42" s="1"/>
      <c r="I42" s="53" t="s">
        <v>109</v>
      </c>
      <c r="J42" s="1" t="s">
        <v>78</v>
      </c>
      <c r="K42" s="1" t="s">
        <v>68</v>
      </c>
      <c r="L42" s="40" t="s">
        <v>73</v>
      </c>
      <c r="M42" s="1" t="s">
        <v>99</v>
      </c>
      <c r="N42" s="1"/>
      <c r="O42" s="1" t="s">
        <v>71</v>
      </c>
      <c r="P42" s="1" t="s">
        <v>72</v>
      </c>
      <c r="Q42" s="4" t="s">
        <v>18</v>
      </c>
      <c r="R42" s="10" t="s">
        <v>31</v>
      </c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37">
        <v>44399</v>
      </c>
      <c r="C43" s="59">
        <v>44406</v>
      </c>
      <c r="D43" s="38" t="s">
        <v>63</v>
      </c>
      <c r="E43" s="39">
        <v>868345035600717</v>
      </c>
      <c r="F43" s="38"/>
      <c r="G43" s="38" t="s">
        <v>66</v>
      </c>
      <c r="H43" s="1"/>
      <c r="I43" s="53" t="s">
        <v>130</v>
      </c>
      <c r="J43" s="1" t="s">
        <v>78</v>
      </c>
      <c r="K43" s="1" t="s">
        <v>138</v>
      </c>
      <c r="L43" s="40" t="s">
        <v>73</v>
      </c>
      <c r="M43" s="10" t="s">
        <v>79</v>
      </c>
      <c r="N43" s="1"/>
      <c r="O43" s="1" t="s">
        <v>71</v>
      </c>
      <c r="P43" s="1" t="s">
        <v>72</v>
      </c>
      <c r="Q43" s="4" t="s">
        <v>80</v>
      </c>
      <c r="R43" s="10" t="s">
        <v>89</v>
      </c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37">
        <v>44399</v>
      </c>
      <c r="C44" s="59">
        <v>44406</v>
      </c>
      <c r="D44" s="38" t="s">
        <v>63</v>
      </c>
      <c r="E44" s="39">
        <v>869627031850621</v>
      </c>
      <c r="F44" s="38"/>
      <c r="G44" s="38" t="s">
        <v>66</v>
      </c>
      <c r="H44" s="1"/>
      <c r="I44" s="53" t="s">
        <v>130</v>
      </c>
      <c r="J44" s="1" t="s">
        <v>78</v>
      </c>
      <c r="K44" s="1" t="s">
        <v>68</v>
      </c>
      <c r="L44" s="40" t="s">
        <v>73</v>
      </c>
      <c r="M44" s="10" t="s">
        <v>79</v>
      </c>
      <c r="N44" s="1"/>
      <c r="O44" s="1" t="s">
        <v>71</v>
      </c>
      <c r="P44" s="1" t="s">
        <v>72</v>
      </c>
      <c r="Q44" s="4" t="s">
        <v>80</v>
      </c>
      <c r="R44" s="10" t="s">
        <v>89</v>
      </c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37">
        <v>44403</v>
      </c>
      <c r="C45" s="59">
        <v>44406</v>
      </c>
      <c r="D45" s="38" t="s">
        <v>63</v>
      </c>
      <c r="E45" s="39">
        <v>868345035590256</v>
      </c>
      <c r="F45" s="38"/>
      <c r="G45" s="38" t="s">
        <v>66</v>
      </c>
      <c r="H45" s="1" t="s">
        <v>127</v>
      </c>
      <c r="I45" s="53" t="s">
        <v>109</v>
      </c>
      <c r="J45" s="1" t="s">
        <v>144</v>
      </c>
      <c r="K45" s="1"/>
      <c r="L45" s="1" t="s">
        <v>73</v>
      </c>
      <c r="M45" s="1" t="s">
        <v>145</v>
      </c>
      <c r="N45" s="1"/>
      <c r="O45" s="1" t="s">
        <v>71</v>
      </c>
      <c r="P45" s="1" t="s">
        <v>72</v>
      </c>
      <c r="Q45" s="4" t="s">
        <v>80</v>
      </c>
      <c r="R45" s="10" t="s">
        <v>98</v>
      </c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37">
        <v>44403</v>
      </c>
      <c r="C46" s="59">
        <v>44406</v>
      </c>
      <c r="D46" s="38" t="s">
        <v>63</v>
      </c>
      <c r="E46" s="39">
        <v>868926033925808</v>
      </c>
      <c r="F46" s="38"/>
      <c r="G46" s="38" t="s">
        <v>66</v>
      </c>
      <c r="H46" s="1"/>
      <c r="I46" s="53" t="s">
        <v>143</v>
      </c>
      <c r="J46" s="1" t="s">
        <v>78</v>
      </c>
      <c r="K46" s="1"/>
      <c r="L46" s="40" t="s">
        <v>73</v>
      </c>
      <c r="M46" s="10" t="s">
        <v>79</v>
      </c>
      <c r="N46" s="1"/>
      <c r="O46" s="1" t="s">
        <v>71</v>
      </c>
      <c r="P46" s="1" t="s">
        <v>72</v>
      </c>
      <c r="Q46" s="4" t="s">
        <v>80</v>
      </c>
      <c r="R46" s="10" t="s">
        <v>89</v>
      </c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2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5"/>
      <c r="V49" s="45"/>
      <c r="W49" s="45"/>
      <c r="X49" s="33"/>
    </row>
    <row r="50" spans="1:24" ht="18" customHeight="1" x14ac:dyDescent="0.25">
      <c r="A50" s="29">
        <v>45</v>
      </c>
      <c r="B50" s="30"/>
      <c r="C50" s="30"/>
      <c r="D50" s="44"/>
      <c r="E50" s="31"/>
      <c r="F50" s="44"/>
      <c r="G50" s="44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4"/>
      <c r="S50" s="29"/>
      <c r="T50" s="35"/>
      <c r="U50" s="45"/>
      <c r="V50" s="45"/>
      <c r="W50" s="45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5"/>
      <c r="V51" s="45"/>
      <c r="W51" s="45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5"/>
      <c r="V52" s="45"/>
      <c r="W52" s="45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5"/>
      <c r="V53" s="45"/>
      <c r="W53" s="45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5"/>
      <c r="V54" s="45"/>
      <c r="W54" s="45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5"/>
      <c r="V55" s="45"/>
      <c r="W55" s="45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TG102SE</vt:lpstr>
      <vt:lpstr>TG102</vt:lpstr>
      <vt:lpstr>TG102V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2021-07-30T06:52:45Z</dcterms:modified>
</cp:coreProperties>
</file>