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6" i="1" l="1"/>
  <c r="I57" i="1" s="1"/>
  <c r="F56" i="1" l="1"/>
  <c r="F57" i="1" s="1"/>
  <c r="J56" i="1" l="1"/>
  <c r="J57" i="1" s="1"/>
  <c r="E56" i="1" l="1"/>
  <c r="E57" i="1" s="1"/>
  <c r="D56" i="1"/>
  <c r="D57" i="1" s="1"/>
</calcChain>
</file>

<file path=xl/sharedStrings.xml><?xml version="1.0" encoding="utf-8"?>
<sst xmlns="http://schemas.openxmlformats.org/spreadsheetml/2006/main" count="64" uniqueCount="58">
  <si>
    <t>TG102V-Main</t>
  </si>
  <si>
    <t>TG102V-RFID</t>
  </si>
  <si>
    <t>Đến PSXVNET</t>
  </si>
  <si>
    <t>Đến Kho VNET</t>
  </si>
  <si>
    <t>Ngày
dd/mm/yy</t>
  </si>
  <si>
    <t>Tháng</t>
  </si>
  <si>
    <t>Tổng</t>
  </si>
  <si>
    <t>Còn lại</t>
  </si>
  <si>
    <t>Kế hoạch nhận thiết bị</t>
  </si>
  <si>
    <t>Kế hoạch nhập kho thiết bị</t>
  </si>
  <si>
    <t xml:space="preserve">Thêm hàng </t>
  </si>
  <si>
    <t>Ghi chú</t>
  </si>
  <si>
    <t>Số lượng thiết bị</t>
  </si>
  <si>
    <t>Mã thiết bị</t>
  </si>
  <si>
    <t>Thiết bị hoàn chỉnh</t>
  </si>
  <si>
    <t>TG102LE</t>
  </si>
  <si>
    <t>Tháng 6</t>
  </si>
  <si>
    <t>Tổng Hợp Lô Sản Xuất 2000 Thiết bị TG102V , 5000 TG102LE</t>
  </si>
  <si>
    <t>7X</t>
  </si>
  <si>
    <t>13/06/2018</t>
  </si>
  <si>
    <t>14/06/2018</t>
  </si>
  <si>
    <t>16/06/2018</t>
  </si>
  <si>
    <t>15/06/2018</t>
  </si>
  <si>
    <t>18/06/2018</t>
  </si>
  <si>
    <t>19/06/2018</t>
  </si>
  <si>
    <t>20/06/2018</t>
  </si>
  <si>
    <t>21/06/2018</t>
  </si>
  <si>
    <t>200 7X</t>
  </si>
  <si>
    <t>22/06/2018</t>
  </si>
  <si>
    <t>25/06/2018</t>
  </si>
  <si>
    <t>27/06/2018</t>
  </si>
  <si>
    <t>26/06/2018</t>
  </si>
  <si>
    <t>28/06/2018</t>
  </si>
  <si>
    <t>29/06/2018</t>
  </si>
  <si>
    <t>Tháng 7</t>
  </si>
  <si>
    <t>30/06/2018</t>
  </si>
  <si>
    <t>16/07/2018</t>
  </si>
  <si>
    <t>17/07/2018</t>
  </si>
  <si>
    <t>18/07/2018</t>
  </si>
  <si>
    <t>20/07/2018</t>
  </si>
  <si>
    <t>23/07/2018</t>
  </si>
  <si>
    <t>26/07/2018</t>
  </si>
  <si>
    <t>27/07/2018</t>
  </si>
  <si>
    <t>Đã nhận đủ mạch theo lô 4</t>
  </si>
  <si>
    <t>23/06/2018</t>
  </si>
  <si>
    <t>31/07/2018</t>
  </si>
  <si>
    <t>Tháng 8</t>
  </si>
  <si>
    <t>Tháng 9</t>
  </si>
  <si>
    <t>Tháng 10</t>
  </si>
  <si>
    <t>18/08/2018</t>
  </si>
  <si>
    <t>22/08/2018</t>
  </si>
  <si>
    <t>24/08/2018</t>
  </si>
  <si>
    <t>27/08/2018</t>
  </si>
  <si>
    <t>30/08/2018</t>
  </si>
  <si>
    <t>21/08/2018</t>
  </si>
  <si>
    <t>24/10/2018</t>
  </si>
  <si>
    <t>21/10/2018</t>
  </si>
  <si>
    <t>10 Thiết bị Lỗi bung via khó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</si>
</sst>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9C6500"/>
      <name val="Times New Roman"/>
      <family val="1"/>
    </font>
    <font>
      <sz val="12"/>
      <color rgb="FF3F3F76"/>
      <name val="Times New Roman"/>
      <family val="1"/>
    </font>
    <font>
      <sz val="12"/>
      <color theme="0"/>
      <name val="Times New Roman"/>
      <family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11" applyNumberFormat="0" applyAlignment="0" applyProtection="0"/>
    <xf numFmtId="0" fontId="12" fillId="5" borderId="0" applyNumberFormat="0" applyBorder="0" applyAlignment="0" applyProtection="0"/>
  </cellStyleXfs>
  <cellXfs count="10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2" borderId="0" xfId="1" applyFont="1"/>
    <xf numFmtId="0" fontId="5" fillId="3" borderId="0" xfId="2" applyFont="1"/>
    <xf numFmtId="0" fontId="4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4" borderId="1" xfId="3" applyFont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11" fillId="3" borderId="1" xfId="2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1" fillId="3" borderId="4" xfId="2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9" fillId="2" borderId="9" xfId="1" applyFont="1" applyBorder="1" applyAlignment="1">
      <alignment horizontal="center" vertical="center"/>
    </xf>
    <xf numFmtId="0" fontId="9" fillId="2" borderId="8" xfId="1" applyFont="1" applyBorder="1" applyAlignment="1">
      <alignment horizontal="center" vertical="center"/>
    </xf>
    <xf numFmtId="0" fontId="9" fillId="2" borderId="10" xfId="1" applyFont="1" applyBorder="1" applyAlignment="1">
      <alignment horizontal="center" vertical="center"/>
    </xf>
    <xf numFmtId="0" fontId="9" fillId="2" borderId="4" xfId="1" applyFont="1" applyBorder="1" applyAlignment="1">
      <alignment horizontal="center"/>
    </xf>
    <xf numFmtId="0" fontId="9" fillId="2" borderId="2" xfId="1" applyFont="1" applyBorder="1" applyAlignment="1">
      <alignment horizontal="center"/>
    </xf>
    <xf numFmtId="0" fontId="9" fillId="2" borderId="1" xfId="1" applyFont="1" applyBorder="1"/>
    <xf numFmtId="0" fontId="9" fillId="2" borderId="0" xfId="1" applyFont="1"/>
    <xf numFmtId="0" fontId="10" fillId="4" borderId="12" xfId="3" applyFont="1" applyBorder="1" applyAlignment="1"/>
    <xf numFmtId="0" fontId="10" fillId="4" borderId="12" xfId="3" applyFont="1" applyBorder="1" applyAlignment="1">
      <alignment horizontal="center"/>
    </xf>
    <xf numFmtId="0" fontId="10" fillId="4" borderId="1" xfId="3" applyFont="1" applyBorder="1" applyAlignment="1"/>
    <xf numFmtId="0" fontId="10" fillId="4" borderId="15" xfId="3" applyFont="1" applyBorder="1" applyAlignment="1">
      <alignment horizontal="center" vertical="center"/>
    </xf>
    <xf numFmtId="0" fontId="10" fillId="4" borderId="13" xfId="3" applyFont="1" applyBorder="1" applyAlignment="1">
      <alignment horizontal="center" vertical="center"/>
    </xf>
    <xf numFmtId="0" fontId="3" fillId="4" borderId="11" xfId="3" applyAlignment="1">
      <alignment horizontal="center"/>
    </xf>
    <xf numFmtId="0" fontId="3" fillId="4" borderId="11" xfId="3" applyAlignment="1">
      <alignment horizontal="center" vertical="center"/>
    </xf>
    <xf numFmtId="14" fontId="11" fillId="3" borderId="1" xfId="2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2" fillId="5" borderId="13" xfId="4" applyBorder="1" applyAlignment="1">
      <alignment horizontal="center" vertical="center"/>
    </xf>
    <xf numFmtId="0" fontId="12" fillId="5" borderId="1" xfId="4" applyBorder="1" applyAlignment="1">
      <alignment horizontal="center"/>
    </xf>
    <xf numFmtId="0" fontId="12" fillId="5" borderId="12" xfId="4" applyBorder="1" applyAlignment="1">
      <alignment horizontal="center"/>
    </xf>
    <xf numFmtId="0" fontId="12" fillId="5" borderId="11" xfId="4" applyBorder="1" applyAlignment="1">
      <alignment horizontal="center" vertical="center"/>
    </xf>
    <xf numFmtId="0" fontId="1" fillId="3" borderId="2" xfId="2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5" borderId="14" xfId="4" applyBorder="1" applyAlignment="1">
      <alignment vertical="center"/>
    </xf>
    <xf numFmtId="0" fontId="0" fillId="0" borderId="1" xfId="0" applyBorder="1"/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11" xfId="3" applyAlignment="1">
      <alignment horizontal="center" vertical="center"/>
    </xf>
    <xf numFmtId="0" fontId="10" fillId="4" borderId="11" xfId="3" applyFont="1" applyAlignment="1">
      <alignment horizontal="center" vertical="center"/>
    </xf>
    <xf numFmtId="0" fontId="10" fillId="4" borderId="14" xfId="3" applyFont="1" applyBorder="1" applyAlignment="1">
      <alignment horizontal="center" vertical="center"/>
    </xf>
    <xf numFmtId="0" fontId="12" fillId="5" borderId="16" xfId="4" applyBorder="1" applyAlignment="1">
      <alignment horizontal="center"/>
    </xf>
    <xf numFmtId="0" fontId="12" fillId="5" borderId="17" xfId="4" applyBorder="1" applyAlignment="1">
      <alignment horizontal="center"/>
    </xf>
    <xf numFmtId="0" fontId="12" fillId="5" borderId="18" xfId="4" applyBorder="1" applyAlignment="1">
      <alignment horizontal="center"/>
    </xf>
    <xf numFmtId="0" fontId="12" fillId="5" borderId="13" xfId="4" applyBorder="1" applyAlignment="1">
      <alignment horizontal="center" vertical="center"/>
    </xf>
    <xf numFmtId="0" fontId="12" fillId="5" borderId="15" xfId="4" applyBorder="1" applyAlignment="1">
      <alignment horizontal="center" vertical="center"/>
    </xf>
    <xf numFmtId="0" fontId="12" fillId="5" borderId="12" xfId="4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5">
    <cellStyle name="60% - Accent5" xfId="2" builtinId="48"/>
    <cellStyle name="Good" xfId="4" builtinId="26"/>
    <cellStyle name="Input" xfId="3" builtinId="20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zoomScale="70" zoomScaleNormal="70" workbookViewId="0">
      <pane ySplit="1" topLeftCell="A17" activePane="bottomLeft" state="frozen"/>
      <selection pane="bottomLeft" activeCell="F50" sqref="F50"/>
    </sheetView>
  </sheetViews>
  <sheetFormatPr defaultRowHeight="15" x14ac:dyDescent="0.25"/>
  <cols>
    <col min="1" max="1" width="25.7109375" style="1" customWidth="1"/>
    <col min="2" max="2" width="25.7109375" style="2" customWidth="1"/>
    <col min="3" max="3" width="25.42578125" style="2" customWidth="1"/>
    <col min="4" max="4" width="25.42578125" style="5" customWidth="1"/>
    <col min="5" max="12" width="25.7109375" style="5" customWidth="1"/>
    <col min="13" max="13" width="31.85546875" style="1" customWidth="1"/>
    <col min="14" max="16384" width="9.140625" style="1"/>
  </cols>
  <sheetData>
    <row r="1" spans="1:14" ht="20.100000000000001" customHeight="1" x14ac:dyDescent="0.25">
      <c r="A1" s="85" t="s">
        <v>17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6"/>
    </row>
    <row r="2" spans="1:14" ht="20.100000000000001" customHeight="1" x14ac:dyDescent="0.25">
      <c r="A2" s="6"/>
      <c r="B2" s="7" t="s">
        <v>12</v>
      </c>
      <c r="C2" s="87">
        <v>2000</v>
      </c>
      <c r="D2" s="88"/>
      <c r="E2" s="88"/>
      <c r="F2" s="87"/>
      <c r="G2" s="35"/>
      <c r="H2" s="89">
        <v>5000</v>
      </c>
      <c r="I2" s="90"/>
      <c r="J2" s="90"/>
      <c r="K2" s="90"/>
      <c r="L2" s="91"/>
      <c r="M2" s="36"/>
      <c r="N2" s="6"/>
    </row>
    <row r="3" spans="1:14" ht="20.100000000000001" customHeight="1" x14ac:dyDescent="0.25">
      <c r="A3" s="6"/>
      <c r="B3" s="7" t="s">
        <v>13</v>
      </c>
      <c r="C3" s="33"/>
      <c r="D3" s="10" t="s">
        <v>0</v>
      </c>
      <c r="E3" s="32" t="s">
        <v>1</v>
      </c>
      <c r="F3" s="30" t="s">
        <v>14</v>
      </c>
      <c r="G3" s="86" t="s">
        <v>9</v>
      </c>
      <c r="H3" s="92" t="s">
        <v>15</v>
      </c>
      <c r="I3" s="93"/>
      <c r="J3" s="93"/>
      <c r="K3" s="93"/>
      <c r="L3" s="94"/>
      <c r="M3" s="36"/>
      <c r="N3" s="6"/>
    </row>
    <row r="4" spans="1:14" ht="33.75" customHeight="1" x14ac:dyDescent="0.25">
      <c r="A4" s="8" t="s">
        <v>5</v>
      </c>
      <c r="B4" s="9" t="s">
        <v>4</v>
      </c>
      <c r="C4" s="34" t="s">
        <v>8</v>
      </c>
      <c r="D4" s="10" t="s">
        <v>2</v>
      </c>
      <c r="E4" s="10" t="s">
        <v>2</v>
      </c>
      <c r="F4" s="31" t="s">
        <v>3</v>
      </c>
      <c r="G4" s="86"/>
      <c r="H4" s="52" t="s">
        <v>8</v>
      </c>
      <c r="I4" s="53" t="s">
        <v>2</v>
      </c>
      <c r="J4" s="54" t="s">
        <v>3</v>
      </c>
      <c r="K4" s="59" t="s">
        <v>9</v>
      </c>
      <c r="L4" s="55"/>
      <c r="M4" s="35" t="s">
        <v>11</v>
      </c>
      <c r="N4" s="6"/>
    </row>
    <row r="5" spans="1:14" ht="20.100000000000001" customHeight="1" x14ac:dyDescent="0.25">
      <c r="A5" s="81" t="s">
        <v>16</v>
      </c>
      <c r="B5" s="11">
        <v>43196</v>
      </c>
      <c r="C5" s="37"/>
      <c r="D5" s="13"/>
      <c r="E5" s="13"/>
      <c r="F5" s="13"/>
      <c r="G5" s="14"/>
      <c r="H5" s="56"/>
      <c r="I5" s="58">
        <v>1001</v>
      </c>
      <c r="J5" s="14"/>
      <c r="K5" s="60"/>
      <c r="L5" s="14"/>
      <c r="M5" s="15"/>
      <c r="N5" s="6"/>
    </row>
    <row r="6" spans="1:14" ht="20.100000000000001" customHeight="1" x14ac:dyDescent="0.25">
      <c r="A6" s="82"/>
      <c r="B6" s="11">
        <v>43287</v>
      </c>
      <c r="C6" s="37"/>
      <c r="D6" s="57"/>
      <c r="E6" s="57"/>
      <c r="F6" s="57"/>
      <c r="G6" s="14"/>
      <c r="H6" s="56"/>
      <c r="I6" s="58"/>
      <c r="J6" s="14">
        <v>0</v>
      </c>
      <c r="K6" s="60"/>
      <c r="L6" s="14"/>
      <c r="M6" s="49"/>
      <c r="N6" s="6"/>
    </row>
    <row r="7" spans="1:14" ht="20.100000000000001" customHeight="1" x14ac:dyDescent="0.25">
      <c r="A7" s="82"/>
      <c r="B7" s="11">
        <v>43349</v>
      </c>
      <c r="C7" s="37"/>
      <c r="D7" s="57"/>
      <c r="E7" s="57"/>
      <c r="F7" s="57"/>
      <c r="G7" s="14"/>
      <c r="H7" s="56"/>
      <c r="I7" s="58"/>
      <c r="J7" s="14">
        <v>155</v>
      </c>
      <c r="K7" s="60"/>
      <c r="L7" s="14"/>
      <c r="M7" s="49" t="s">
        <v>18</v>
      </c>
      <c r="N7" s="6"/>
    </row>
    <row r="8" spans="1:14" ht="20.100000000000001" customHeight="1" x14ac:dyDescent="0.25">
      <c r="A8" s="82"/>
      <c r="B8" s="11">
        <v>43410</v>
      </c>
      <c r="C8" s="12"/>
      <c r="D8" s="13"/>
      <c r="E8" s="13"/>
      <c r="F8" s="13"/>
      <c r="G8" s="14"/>
      <c r="H8" s="56"/>
      <c r="I8" s="14">
        <v>1715</v>
      </c>
      <c r="J8" s="14">
        <v>300</v>
      </c>
      <c r="K8" s="14"/>
      <c r="L8" s="14"/>
      <c r="M8" s="15"/>
      <c r="N8" s="6"/>
    </row>
    <row r="9" spans="1:14" ht="20.100000000000001" customHeight="1" x14ac:dyDescent="0.25">
      <c r="A9" s="82"/>
      <c r="B9" s="11">
        <v>43440</v>
      </c>
      <c r="C9" s="12"/>
      <c r="D9" s="13"/>
      <c r="E9" s="13"/>
      <c r="F9" s="13"/>
      <c r="G9" s="14"/>
      <c r="H9" s="56"/>
      <c r="I9" s="14"/>
      <c r="J9" s="14">
        <v>300</v>
      </c>
      <c r="K9" s="14"/>
      <c r="L9" s="14"/>
      <c r="M9" s="15"/>
      <c r="N9" s="6"/>
    </row>
    <row r="10" spans="1:14" ht="20.100000000000001" customHeight="1" x14ac:dyDescent="0.25">
      <c r="A10" s="82"/>
      <c r="B10" s="16" t="s">
        <v>19</v>
      </c>
      <c r="C10" s="12"/>
      <c r="D10" s="13"/>
      <c r="E10" s="13"/>
      <c r="F10" s="13"/>
      <c r="G10" s="14"/>
      <c r="H10" s="56"/>
      <c r="I10" s="14"/>
      <c r="J10" s="14">
        <v>300</v>
      </c>
      <c r="K10" s="14"/>
      <c r="L10" s="14"/>
      <c r="M10" s="15"/>
      <c r="N10" s="6"/>
    </row>
    <row r="11" spans="1:14" ht="20.100000000000001" customHeight="1" x14ac:dyDescent="0.25">
      <c r="A11" s="82"/>
      <c r="B11" s="16" t="s">
        <v>20</v>
      </c>
      <c r="C11" s="12"/>
      <c r="D11" s="13"/>
      <c r="E11" s="13"/>
      <c r="F11" s="13"/>
      <c r="G11" s="14"/>
      <c r="H11" s="56"/>
      <c r="I11" s="14"/>
      <c r="J11" s="14">
        <v>300</v>
      </c>
      <c r="K11" s="14"/>
      <c r="L11" s="14"/>
      <c r="M11" s="15"/>
      <c r="N11" s="6"/>
    </row>
    <row r="12" spans="1:14" ht="20.100000000000001" customHeight="1" x14ac:dyDescent="0.25">
      <c r="A12" s="82"/>
      <c r="B12" s="16" t="s">
        <v>22</v>
      </c>
      <c r="C12" s="12"/>
      <c r="D12" s="13"/>
      <c r="E12" s="13"/>
      <c r="F12" s="13"/>
      <c r="G12" s="14"/>
      <c r="H12" s="56"/>
      <c r="I12" s="14">
        <v>2268</v>
      </c>
      <c r="J12" s="14">
        <v>400</v>
      </c>
      <c r="K12" s="14"/>
      <c r="L12" s="14"/>
      <c r="M12" s="15"/>
      <c r="N12" s="6"/>
    </row>
    <row r="13" spans="1:14" ht="20.100000000000001" customHeight="1" x14ac:dyDescent="0.25">
      <c r="A13" s="82"/>
      <c r="B13" s="16" t="s">
        <v>21</v>
      </c>
      <c r="C13" s="12"/>
      <c r="D13" s="13"/>
      <c r="E13" s="13"/>
      <c r="F13" s="13"/>
      <c r="G13" s="14"/>
      <c r="H13" s="56"/>
      <c r="I13" s="14"/>
      <c r="J13" s="14">
        <v>250</v>
      </c>
      <c r="K13" s="14"/>
      <c r="L13" s="14"/>
      <c r="M13" s="15"/>
      <c r="N13" s="6"/>
    </row>
    <row r="14" spans="1:14" ht="20.100000000000001" customHeight="1" x14ac:dyDescent="0.25">
      <c r="A14" s="82"/>
      <c r="B14" s="16" t="s">
        <v>23</v>
      </c>
      <c r="C14" s="18"/>
      <c r="D14" s="61"/>
      <c r="E14" s="61"/>
      <c r="F14" s="62"/>
      <c r="G14" s="14"/>
      <c r="H14" s="56"/>
      <c r="I14" s="14"/>
      <c r="J14" s="14">
        <v>600</v>
      </c>
      <c r="K14" s="14"/>
      <c r="L14" s="14"/>
      <c r="M14" s="49"/>
      <c r="N14" s="6"/>
    </row>
    <row r="15" spans="1:14" ht="20.100000000000001" customHeight="1" x14ac:dyDescent="0.25">
      <c r="A15" s="82"/>
      <c r="B15" s="16" t="s">
        <v>24</v>
      </c>
      <c r="C15" s="18"/>
      <c r="D15" s="61"/>
      <c r="E15" s="61"/>
      <c r="F15" s="62"/>
      <c r="G15" s="14"/>
      <c r="H15" s="56"/>
      <c r="I15" s="14"/>
      <c r="J15" s="14">
        <v>800</v>
      </c>
      <c r="K15" s="14"/>
      <c r="L15" s="14"/>
      <c r="M15" s="49"/>
      <c r="N15" s="6"/>
    </row>
    <row r="16" spans="1:14" ht="20.100000000000001" customHeight="1" x14ac:dyDescent="0.25">
      <c r="A16" s="82"/>
      <c r="B16" s="16" t="s">
        <v>25</v>
      </c>
      <c r="C16" s="18"/>
      <c r="D16" s="61">
        <v>300</v>
      </c>
      <c r="E16" s="61"/>
      <c r="F16" s="62"/>
      <c r="G16" s="14"/>
      <c r="H16" s="56"/>
      <c r="I16" s="14"/>
      <c r="J16" s="14">
        <v>350</v>
      </c>
      <c r="K16" s="14"/>
      <c r="L16" s="14"/>
      <c r="M16" s="49"/>
      <c r="N16" s="6"/>
    </row>
    <row r="17" spans="1:14" ht="20.100000000000001" customHeight="1" x14ac:dyDescent="0.25">
      <c r="A17" s="82"/>
      <c r="B17" s="16" t="s">
        <v>26</v>
      </c>
      <c r="C17" s="18"/>
      <c r="D17" s="63"/>
      <c r="E17" s="63">
        <v>120</v>
      </c>
      <c r="F17" s="64"/>
      <c r="G17" s="14"/>
      <c r="H17" s="56"/>
      <c r="I17" s="14"/>
      <c r="J17" s="14">
        <v>350</v>
      </c>
      <c r="K17" s="14"/>
      <c r="L17" s="14"/>
      <c r="M17" s="49" t="s">
        <v>27</v>
      </c>
      <c r="N17" s="6"/>
    </row>
    <row r="18" spans="1:14" ht="20.100000000000001" customHeight="1" x14ac:dyDescent="0.25">
      <c r="A18" s="82"/>
      <c r="B18" s="16" t="s">
        <v>28</v>
      </c>
      <c r="C18" s="18"/>
      <c r="D18" s="63"/>
      <c r="E18" s="63"/>
      <c r="F18" s="64"/>
      <c r="G18" s="14"/>
      <c r="H18" s="56"/>
      <c r="I18" s="14"/>
      <c r="J18" s="14">
        <v>350</v>
      </c>
      <c r="K18" s="14"/>
      <c r="L18" s="14"/>
      <c r="M18" s="49"/>
      <c r="N18" s="6"/>
    </row>
    <row r="19" spans="1:14" ht="20.100000000000001" customHeight="1" x14ac:dyDescent="0.25">
      <c r="A19" s="82"/>
      <c r="B19" s="16" t="s">
        <v>44</v>
      </c>
      <c r="C19" s="18"/>
      <c r="D19" s="71"/>
      <c r="E19" s="71"/>
      <c r="F19" s="72">
        <v>15</v>
      </c>
      <c r="G19" s="14"/>
      <c r="H19" s="56"/>
      <c r="I19" s="14"/>
      <c r="J19" s="14"/>
      <c r="K19" s="14"/>
      <c r="L19" s="14"/>
      <c r="M19" s="49"/>
      <c r="N19" s="6"/>
    </row>
    <row r="20" spans="1:14" ht="27" customHeight="1" x14ac:dyDescent="0.25">
      <c r="A20" s="82"/>
      <c r="B20" s="16" t="s">
        <v>29</v>
      </c>
      <c r="C20" s="18"/>
      <c r="D20" s="63"/>
      <c r="E20" s="63"/>
      <c r="F20" s="64"/>
      <c r="G20" s="14"/>
      <c r="H20" s="56"/>
      <c r="I20" s="14"/>
      <c r="J20" s="14">
        <v>150</v>
      </c>
      <c r="K20" s="14"/>
      <c r="L20" s="14"/>
      <c r="M20" s="49"/>
      <c r="N20" s="6"/>
    </row>
    <row r="21" spans="1:14" ht="20.25" customHeight="1" x14ac:dyDescent="0.25">
      <c r="A21" s="82"/>
      <c r="B21" s="16" t="s">
        <v>31</v>
      </c>
      <c r="C21" s="18"/>
      <c r="D21" s="65"/>
      <c r="E21" s="65"/>
      <c r="F21" s="66"/>
      <c r="G21" s="14"/>
      <c r="H21" s="56"/>
      <c r="I21" s="14"/>
      <c r="J21" s="14">
        <v>50</v>
      </c>
      <c r="K21" s="14"/>
      <c r="L21" s="14"/>
      <c r="M21" s="49"/>
      <c r="N21" s="6"/>
    </row>
    <row r="22" spans="1:14" ht="20.25" customHeight="1" x14ac:dyDescent="0.25">
      <c r="A22" s="82"/>
      <c r="B22" s="16" t="s">
        <v>30</v>
      </c>
      <c r="C22" s="18"/>
      <c r="D22" s="65">
        <v>168</v>
      </c>
      <c r="E22" s="65">
        <v>304</v>
      </c>
      <c r="F22" s="66"/>
      <c r="G22" s="14"/>
      <c r="H22" s="56"/>
      <c r="I22" s="14"/>
      <c r="J22" s="14">
        <v>100</v>
      </c>
      <c r="K22" s="14"/>
      <c r="L22" s="14"/>
      <c r="M22" s="49"/>
      <c r="N22" s="6"/>
    </row>
    <row r="23" spans="1:14" ht="15.75" x14ac:dyDescent="0.25">
      <c r="A23" s="82"/>
      <c r="B23" s="16" t="s">
        <v>32</v>
      </c>
      <c r="C23" s="18"/>
      <c r="D23" s="67"/>
      <c r="E23" s="67">
        <v>296</v>
      </c>
      <c r="F23" s="68">
        <v>150</v>
      </c>
      <c r="G23" s="14"/>
      <c r="H23" s="56"/>
      <c r="I23" s="14"/>
      <c r="J23" s="14"/>
      <c r="K23" s="14"/>
      <c r="L23" s="14"/>
      <c r="M23" s="49"/>
      <c r="N23" s="6"/>
    </row>
    <row r="24" spans="1:14" ht="20.100000000000001" customHeight="1" x14ac:dyDescent="0.25">
      <c r="A24" s="82"/>
      <c r="B24" s="16" t="s">
        <v>33</v>
      </c>
      <c r="C24" s="18"/>
      <c r="D24" s="61">
        <v>136</v>
      </c>
      <c r="E24" s="61">
        <v>216</v>
      </c>
      <c r="F24" s="62">
        <v>150</v>
      </c>
      <c r="G24" s="14"/>
      <c r="H24" s="56"/>
      <c r="I24" s="14"/>
      <c r="J24" s="14">
        <v>50</v>
      </c>
      <c r="K24" s="14"/>
      <c r="L24" s="14"/>
      <c r="M24" s="49"/>
      <c r="N24" s="6"/>
    </row>
    <row r="25" spans="1:14" ht="20.100000000000001" customHeight="1" x14ac:dyDescent="0.25">
      <c r="A25" s="83"/>
      <c r="B25" s="16" t="s">
        <v>35</v>
      </c>
      <c r="C25" s="18"/>
      <c r="D25" s="69"/>
      <c r="E25" s="69"/>
      <c r="F25" s="70">
        <v>75</v>
      </c>
      <c r="G25" s="14"/>
      <c r="H25" s="56"/>
      <c r="I25" s="14"/>
      <c r="J25" s="14">
        <v>21</v>
      </c>
      <c r="K25" s="14"/>
      <c r="L25" s="14"/>
      <c r="M25" s="49"/>
      <c r="N25" s="6"/>
    </row>
    <row r="26" spans="1:14" ht="20.100000000000001" customHeight="1" x14ac:dyDescent="0.25">
      <c r="A26" s="81" t="s">
        <v>34</v>
      </c>
      <c r="B26" s="17">
        <v>43107</v>
      </c>
      <c r="C26" s="18"/>
      <c r="D26" s="19">
        <v>446</v>
      </c>
      <c r="E26" s="19">
        <v>608</v>
      </c>
      <c r="F26" s="13"/>
      <c r="G26" s="14"/>
      <c r="H26" s="56"/>
      <c r="I26" s="14"/>
      <c r="J26" s="14"/>
      <c r="K26" s="14"/>
      <c r="L26" s="14"/>
      <c r="M26" s="15"/>
      <c r="N26" s="6"/>
    </row>
    <row r="27" spans="1:14" ht="20.100000000000001" customHeight="1" x14ac:dyDescent="0.25">
      <c r="A27" s="82"/>
      <c r="B27" s="17">
        <v>43138</v>
      </c>
      <c r="C27" s="18"/>
      <c r="D27" s="19"/>
      <c r="E27" s="19"/>
      <c r="F27" s="13">
        <v>200</v>
      </c>
      <c r="G27" s="14"/>
      <c r="H27" s="56"/>
      <c r="I27" s="14"/>
      <c r="J27" s="14"/>
      <c r="K27" s="14"/>
      <c r="L27" s="14"/>
      <c r="M27" s="15"/>
      <c r="N27" s="6"/>
    </row>
    <row r="28" spans="1:14" ht="20.100000000000001" customHeight="1" x14ac:dyDescent="0.25">
      <c r="A28" s="82"/>
      <c r="B28" s="17">
        <v>43166</v>
      </c>
      <c r="C28" s="18"/>
      <c r="D28" s="19"/>
      <c r="E28" s="19"/>
      <c r="F28" s="13">
        <v>300</v>
      </c>
      <c r="G28" s="14"/>
      <c r="H28" s="56"/>
      <c r="I28" s="14"/>
      <c r="J28" s="14"/>
      <c r="K28" s="14"/>
      <c r="L28" s="14"/>
      <c r="M28" s="15"/>
      <c r="N28" s="6"/>
    </row>
    <row r="29" spans="1:14" ht="20.100000000000001" customHeight="1" x14ac:dyDescent="0.25">
      <c r="A29" s="82"/>
      <c r="B29" s="17">
        <v>43197</v>
      </c>
      <c r="C29" s="18"/>
      <c r="D29" s="19"/>
      <c r="E29" s="19"/>
      <c r="F29" s="13">
        <v>50</v>
      </c>
      <c r="G29" s="14"/>
      <c r="H29" s="56"/>
      <c r="I29" s="14"/>
      <c r="J29" s="14">
        <v>174</v>
      </c>
      <c r="K29" s="14"/>
      <c r="L29" s="14"/>
      <c r="M29" s="15"/>
      <c r="N29" s="6"/>
    </row>
    <row r="30" spans="1:14" ht="15.75" x14ac:dyDescent="0.25">
      <c r="A30" s="82"/>
      <c r="B30" s="17">
        <v>43227</v>
      </c>
      <c r="C30" s="18"/>
      <c r="D30" s="19"/>
      <c r="E30" s="19"/>
      <c r="F30" s="13">
        <v>25</v>
      </c>
      <c r="G30" s="14"/>
      <c r="H30" s="56"/>
      <c r="I30" s="14"/>
      <c r="J30" s="14"/>
      <c r="K30" s="14"/>
      <c r="L30" s="14"/>
      <c r="M30" s="15"/>
      <c r="N30" s="6"/>
    </row>
    <row r="31" spans="1:14" ht="15.75" x14ac:dyDescent="0.25">
      <c r="A31" s="82"/>
      <c r="B31" s="17" t="s">
        <v>36</v>
      </c>
      <c r="C31" s="18"/>
      <c r="D31" s="19">
        <v>80</v>
      </c>
      <c r="E31" s="19">
        <v>136</v>
      </c>
      <c r="F31" s="13"/>
      <c r="G31" s="14"/>
      <c r="H31" s="56"/>
      <c r="I31" s="14"/>
      <c r="J31" s="14"/>
      <c r="K31" s="14"/>
      <c r="L31" s="14"/>
      <c r="M31" s="15"/>
      <c r="N31" s="6"/>
    </row>
    <row r="32" spans="1:14" ht="20.100000000000001" customHeight="1" x14ac:dyDescent="0.25">
      <c r="A32" s="82"/>
      <c r="B32" s="17" t="s">
        <v>37</v>
      </c>
      <c r="C32" s="18"/>
      <c r="D32" s="19">
        <v>120</v>
      </c>
      <c r="E32" s="19"/>
      <c r="F32" s="13">
        <v>100</v>
      </c>
      <c r="G32" s="14"/>
      <c r="H32" s="56"/>
      <c r="I32" s="14"/>
      <c r="J32" s="14"/>
      <c r="K32" s="14"/>
      <c r="L32" s="14"/>
      <c r="M32" s="15"/>
      <c r="N32" s="6"/>
    </row>
    <row r="33" spans="1:25" s="3" customFormat="1" ht="20.100000000000001" customHeight="1" x14ac:dyDescent="0.25">
      <c r="A33" s="82"/>
      <c r="B33" s="17" t="s">
        <v>38</v>
      </c>
      <c r="C33" s="12"/>
      <c r="D33" s="13"/>
      <c r="E33" s="13"/>
      <c r="F33" s="13">
        <v>75</v>
      </c>
      <c r="G33" s="14"/>
      <c r="H33" s="56"/>
      <c r="I33" s="14"/>
      <c r="J33" s="14"/>
      <c r="K33" s="14"/>
      <c r="L33" s="14"/>
      <c r="M33" s="15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s="3" customFormat="1" ht="20.100000000000001" customHeight="1" x14ac:dyDescent="0.25">
      <c r="A34" s="82"/>
      <c r="B34" s="7" t="s">
        <v>39</v>
      </c>
      <c r="C34" s="20"/>
      <c r="D34" s="21"/>
      <c r="E34" s="21"/>
      <c r="F34" s="13">
        <v>44</v>
      </c>
      <c r="G34" s="14"/>
      <c r="H34" s="56"/>
      <c r="I34" s="14"/>
      <c r="J34" s="14"/>
      <c r="K34" s="14"/>
      <c r="L34" s="14"/>
      <c r="M34" s="15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s="3" customFormat="1" ht="20.100000000000001" customHeight="1" x14ac:dyDescent="0.25">
      <c r="A35" s="82"/>
      <c r="B35" s="47" t="s">
        <v>40</v>
      </c>
      <c r="C35" s="20"/>
      <c r="D35" s="46">
        <v>96</v>
      </c>
      <c r="E35" s="46"/>
      <c r="F35" s="48"/>
      <c r="G35" s="14"/>
      <c r="H35" s="56"/>
      <c r="I35" s="14"/>
      <c r="J35" s="14"/>
      <c r="K35" s="14"/>
      <c r="L35" s="14"/>
      <c r="M35" s="49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3" customFormat="1" ht="20.100000000000001" customHeight="1" x14ac:dyDescent="0.25">
      <c r="A36" s="82"/>
      <c r="B36" s="7" t="s">
        <v>41</v>
      </c>
      <c r="C36" s="20"/>
      <c r="D36" s="21">
        <v>256</v>
      </c>
      <c r="E36" s="21">
        <v>320</v>
      </c>
      <c r="F36" s="13">
        <v>75</v>
      </c>
      <c r="G36" s="14"/>
      <c r="H36" s="56"/>
      <c r="I36" s="14"/>
      <c r="J36" s="14"/>
      <c r="K36" s="14"/>
      <c r="L36" s="14"/>
      <c r="M36" s="15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s="3" customFormat="1" ht="20.100000000000001" customHeight="1" x14ac:dyDescent="0.25">
      <c r="A37" s="82"/>
      <c r="B37" s="47" t="s">
        <v>42</v>
      </c>
      <c r="C37" s="20"/>
      <c r="D37" s="46">
        <v>151</v>
      </c>
      <c r="E37" s="46"/>
      <c r="F37" s="48"/>
      <c r="G37" s="14"/>
      <c r="H37" s="56"/>
      <c r="I37" s="14"/>
      <c r="J37" s="14"/>
      <c r="K37" s="14"/>
      <c r="L37" s="14"/>
      <c r="M37" s="49"/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s="3" customFormat="1" ht="21.75" customHeight="1" x14ac:dyDescent="0.25">
      <c r="A38" s="82"/>
      <c r="B38" s="39" t="s">
        <v>45</v>
      </c>
      <c r="C38" s="20"/>
      <c r="D38" s="38"/>
      <c r="E38" s="38"/>
      <c r="F38" s="40"/>
      <c r="G38" s="14"/>
      <c r="H38" s="56"/>
      <c r="I38" s="14"/>
      <c r="J38" s="14"/>
      <c r="K38" s="14"/>
      <c r="L38" s="14"/>
      <c r="M38" s="41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s="3" customFormat="1" ht="18.75" customHeight="1" x14ac:dyDescent="0.25">
      <c r="A39" s="81" t="s">
        <v>46</v>
      </c>
      <c r="B39" s="17">
        <v>43139</v>
      </c>
      <c r="C39" s="20"/>
      <c r="D39" s="38">
        <v>247</v>
      </c>
      <c r="E39" s="38"/>
      <c r="F39" s="40"/>
      <c r="G39" s="14"/>
      <c r="H39" s="56"/>
      <c r="I39" s="14"/>
      <c r="J39" s="14"/>
      <c r="K39" s="14"/>
      <c r="L39" s="14"/>
      <c r="M39" s="41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s="3" customFormat="1" ht="18.75" customHeight="1" x14ac:dyDescent="0.25">
      <c r="A40" s="82"/>
      <c r="B40" s="17" t="s">
        <v>49</v>
      </c>
      <c r="C40" s="20"/>
      <c r="D40" s="73"/>
      <c r="E40" s="73"/>
      <c r="F40" s="74">
        <v>25</v>
      </c>
      <c r="G40" s="14"/>
      <c r="H40" s="56"/>
      <c r="I40" s="14"/>
      <c r="J40" s="14"/>
      <c r="K40" s="14"/>
      <c r="L40" s="14"/>
      <c r="M40" s="49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s="3" customFormat="1" ht="20.100000000000001" customHeight="1" x14ac:dyDescent="0.25">
      <c r="A41" s="82"/>
      <c r="B41" s="43" t="s">
        <v>50</v>
      </c>
      <c r="C41" s="20"/>
      <c r="D41" s="42"/>
      <c r="E41" s="42"/>
      <c r="F41" s="44">
        <v>50</v>
      </c>
      <c r="G41" s="14"/>
      <c r="H41" s="56"/>
      <c r="I41" s="14"/>
      <c r="J41" s="14"/>
      <c r="K41" s="14"/>
      <c r="L41" s="14"/>
      <c r="M41" s="45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s="3" customFormat="1" ht="20.100000000000001" customHeight="1" x14ac:dyDescent="0.25">
      <c r="A42" s="82"/>
      <c r="B42" s="75" t="s">
        <v>51</v>
      </c>
      <c r="C42" s="20"/>
      <c r="D42" s="73"/>
      <c r="E42" s="73"/>
      <c r="F42" s="74">
        <v>50</v>
      </c>
      <c r="G42" s="14"/>
      <c r="H42" s="56"/>
      <c r="I42" s="14"/>
      <c r="J42" s="14"/>
      <c r="K42" s="14"/>
      <c r="L42" s="14"/>
      <c r="M42" s="49"/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s="3" customFormat="1" ht="20.100000000000001" customHeight="1" x14ac:dyDescent="0.25">
      <c r="A43" s="82"/>
      <c r="B43" s="75" t="s">
        <v>52</v>
      </c>
      <c r="C43" s="20"/>
      <c r="D43" s="73"/>
      <c r="E43" s="73"/>
      <c r="F43" s="74">
        <v>50</v>
      </c>
      <c r="G43" s="14"/>
      <c r="H43" s="56"/>
      <c r="I43" s="14"/>
      <c r="J43" s="14"/>
      <c r="K43" s="14"/>
      <c r="L43" s="14"/>
      <c r="M43" s="49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s="3" customFormat="1" ht="20.100000000000001" customHeight="1" x14ac:dyDescent="0.25">
      <c r="A44" s="82"/>
      <c r="B44" s="75" t="s">
        <v>53</v>
      </c>
      <c r="C44" s="20"/>
      <c r="D44" s="73"/>
      <c r="E44" s="73"/>
      <c r="F44" s="74">
        <v>75</v>
      </c>
      <c r="G44" s="14"/>
      <c r="H44" s="56"/>
      <c r="I44" s="14"/>
      <c r="J44" s="14"/>
      <c r="K44" s="14"/>
      <c r="L44" s="14"/>
      <c r="M44" s="49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s="3" customFormat="1" ht="20.100000000000001" customHeight="1" x14ac:dyDescent="0.25">
      <c r="A45" s="83"/>
      <c r="B45" s="75" t="s">
        <v>54</v>
      </c>
      <c r="C45" s="20"/>
      <c r="D45" s="73"/>
      <c r="E45" s="73"/>
      <c r="F45" s="74">
        <v>25</v>
      </c>
      <c r="G45" s="14"/>
      <c r="H45" s="56"/>
      <c r="I45" s="14"/>
      <c r="J45" s="14"/>
      <c r="K45" s="14"/>
      <c r="L45" s="14"/>
      <c r="M45" s="49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s="3" customFormat="1" ht="20.100000000000001" customHeight="1" x14ac:dyDescent="0.25">
      <c r="A46" s="84" t="s">
        <v>47</v>
      </c>
      <c r="B46" s="17">
        <v>43413</v>
      </c>
      <c r="C46" s="20"/>
      <c r="D46" s="42"/>
      <c r="E46" s="42"/>
      <c r="F46" s="44">
        <v>50</v>
      </c>
      <c r="G46" s="14"/>
      <c r="H46" s="56"/>
      <c r="I46" s="14"/>
      <c r="J46" s="14"/>
      <c r="K46" s="14"/>
      <c r="L46" s="14"/>
      <c r="M46" s="45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s="3" customFormat="1" ht="20.100000000000001" customHeight="1" x14ac:dyDescent="0.25">
      <c r="A47" s="84"/>
      <c r="B47" s="17">
        <v>43443</v>
      </c>
      <c r="C47" s="20"/>
      <c r="D47" s="42"/>
      <c r="E47" s="42"/>
      <c r="F47" s="44">
        <v>25</v>
      </c>
      <c r="G47" s="14"/>
      <c r="H47" s="56"/>
      <c r="I47" s="14"/>
      <c r="J47" s="14"/>
      <c r="K47" s="14"/>
      <c r="L47" s="14"/>
      <c r="M47" s="45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s="3" customFormat="1" ht="20.100000000000001" customHeight="1" x14ac:dyDescent="0.25">
      <c r="A48" s="81" t="s">
        <v>48</v>
      </c>
      <c r="B48" s="17">
        <v>43200</v>
      </c>
      <c r="C48" s="20"/>
      <c r="D48" s="42"/>
      <c r="E48" s="42"/>
      <c r="F48" s="44">
        <v>150</v>
      </c>
      <c r="G48" s="14"/>
      <c r="H48" s="56"/>
      <c r="I48" s="14"/>
      <c r="J48" s="14"/>
      <c r="K48" s="14"/>
      <c r="L48" s="14"/>
      <c r="M48" s="45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s="3" customFormat="1" ht="20.100000000000001" customHeight="1" x14ac:dyDescent="0.25">
      <c r="A49" s="82"/>
      <c r="B49" s="43" t="s">
        <v>55</v>
      </c>
      <c r="C49" s="20"/>
      <c r="D49" s="42"/>
      <c r="E49" s="42"/>
      <c r="F49" s="44">
        <v>200</v>
      </c>
      <c r="G49" s="14"/>
      <c r="H49" s="56"/>
      <c r="I49" s="14"/>
      <c r="J49" s="14"/>
      <c r="K49" s="14"/>
      <c r="L49" s="14"/>
      <c r="M49" s="45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s="3" customFormat="1" ht="20.100000000000001" customHeight="1" x14ac:dyDescent="0.25">
      <c r="A50" s="82"/>
      <c r="B50" s="17" t="s">
        <v>56</v>
      </c>
      <c r="C50" s="20"/>
      <c r="D50" s="21"/>
      <c r="E50" s="21"/>
      <c r="F50" s="13">
        <v>31</v>
      </c>
      <c r="G50" s="14"/>
      <c r="H50" s="56"/>
      <c r="I50" s="14"/>
      <c r="J50" s="14"/>
      <c r="K50" s="14"/>
      <c r="L50" s="14"/>
      <c r="M50" s="15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s="3" customFormat="1" ht="20.100000000000001" customHeight="1" x14ac:dyDescent="0.25">
      <c r="A51" s="82"/>
      <c r="B51" s="22"/>
      <c r="C51" s="20"/>
      <c r="D51" s="42"/>
      <c r="E51" s="42"/>
      <c r="F51" s="44"/>
      <c r="G51" s="14"/>
      <c r="H51" s="56"/>
      <c r="I51" s="14"/>
      <c r="J51" s="14"/>
      <c r="K51" s="14"/>
      <c r="L51" s="14"/>
      <c r="M51" s="45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s="3" customFormat="1" ht="20.100000000000001" customHeight="1" x14ac:dyDescent="0.25">
      <c r="A52" s="82"/>
      <c r="B52" s="22"/>
      <c r="C52" s="20"/>
      <c r="D52" s="42"/>
      <c r="E52" s="42"/>
      <c r="F52" s="44"/>
      <c r="G52" s="14"/>
      <c r="H52" s="56"/>
      <c r="I52" s="14"/>
      <c r="J52" s="14"/>
      <c r="K52" s="14"/>
      <c r="L52" s="14"/>
      <c r="M52" s="45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s="3" customFormat="1" ht="20.100000000000001" customHeight="1" x14ac:dyDescent="0.25">
      <c r="A53" s="82"/>
      <c r="B53" s="22"/>
      <c r="C53" s="20"/>
      <c r="D53" s="42"/>
      <c r="E53" s="42"/>
      <c r="F53" s="44"/>
      <c r="G53" s="14"/>
      <c r="H53" s="56"/>
      <c r="I53" s="14"/>
      <c r="J53" s="14"/>
      <c r="K53" s="14"/>
      <c r="L53" s="14"/>
      <c r="M53" s="45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s="3" customFormat="1" ht="20.100000000000001" customHeight="1" x14ac:dyDescent="0.25">
      <c r="A54" s="83"/>
      <c r="B54" s="22"/>
      <c r="C54" s="20"/>
      <c r="D54" s="42"/>
      <c r="E54" s="42"/>
      <c r="F54" s="44"/>
      <c r="G54" s="14"/>
      <c r="H54" s="56"/>
      <c r="I54" s="14"/>
      <c r="J54" s="14"/>
      <c r="K54" s="14"/>
      <c r="L54" s="14"/>
      <c r="M54" s="45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s="3" customFormat="1" ht="20.100000000000001" customHeight="1" x14ac:dyDescent="0.25">
      <c r="A55" s="23"/>
      <c r="B55" s="24"/>
      <c r="C55" s="25"/>
      <c r="D55" s="26"/>
      <c r="E55" s="26"/>
      <c r="F55" s="26"/>
      <c r="G55" s="27"/>
      <c r="H55" s="27"/>
      <c r="I55" s="27"/>
      <c r="J55" s="27"/>
      <c r="K55" s="27"/>
      <c r="L55" s="27"/>
      <c r="M55" s="28"/>
      <c r="N55" s="29" t="s">
        <v>10</v>
      </c>
    </row>
    <row r="56" spans="1:25" ht="20.100000000000001" customHeight="1" x14ac:dyDescent="0.25">
      <c r="A56" s="76" t="s">
        <v>6</v>
      </c>
      <c r="B56" s="77"/>
      <c r="C56" s="15"/>
      <c r="D56" s="21">
        <f>SUM(D5:D55)</f>
        <v>2000</v>
      </c>
      <c r="E56" s="21">
        <f>SUM(E5:E55)</f>
        <v>2000</v>
      </c>
      <c r="F56" s="21">
        <f>SUM(F5:F55)</f>
        <v>1990</v>
      </c>
      <c r="G56" s="14"/>
      <c r="H56" s="14"/>
      <c r="I56" s="14">
        <f>SUM(I5:I55)</f>
        <v>4984</v>
      </c>
      <c r="J56" s="14">
        <f>SUM(J5:J55)</f>
        <v>5000</v>
      </c>
      <c r="K56" s="14"/>
      <c r="L56" s="14"/>
      <c r="M56" s="15"/>
      <c r="N56" s="6"/>
    </row>
    <row r="57" spans="1:25" ht="20.100000000000001" customHeight="1" x14ac:dyDescent="0.25">
      <c r="A57" s="78" t="s">
        <v>7</v>
      </c>
      <c r="B57" s="79"/>
      <c r="C57" s="95"/>
      <c r="D57" s="99">
        <f>2000-D56</f>
        <v>0</v>
      </c>
      <c r="E57" s="100">
        <f>2000-E56</f>
        <v>0</v>
      </c>
      <c r="F57" s="95">
        <f>2000-F56</f>
        <v>10</v>
      </c>
      <c r="G57" s="97"/>
      <c r="H57" s="50"/>
      <c r="I57" s="95">
        <f xml:space="preserve"> 5000-I56</f>
        <v>16</v>
      </c>
      <c r="J57" s="95">
        <f>5000-J56</f>
        <v>0</v>
      </c>
      <c r="K57" s="50"/>
      <c r="L57" s="50"/>
      <c r="M57" s="95" t="s">
        <v>43</v>
      </c>
      <c r="N57" s="8"/>
      <c r="O57" s="4"/>
      <c r="P57" s="1" t="s">
        <v>8</v>
      </c>
    </row>
    <row r="58" spans="1:25" ht="20.100000000000001" customHeight="1" x14ac:dyDescent="0.25">
      <c r="A58" s="80"/>
      <c r="B58" s="77"/>
      <c r="C58" s="96"/>
      <c r="D58" s="99"/>
      <c r="E58" s="101"/>
      <c r="F58" s="96"/>
      <c r="G58" s="98"/>
      <c r="H58" s="51"/>
      <c r="I58" s="96"/>
      <c r="J58" s="96"/>
      <c r="K58" s="51"/>
      <c r="L58" s="51"/>
      <c r="M58" s="96"/>
      <c r="N58" s="8"/>
    </row>
    <row r="59" spans="1:25" x14ac:dyDescent="0.25">
      <c r="F59" s="5" t="s">
        <v>57</v>
      </c>
    </row>
  </sheetData>
  <mergeCells count="20">
    <mergeCell ref="M57:M58"/>
    <mergeCell ref="C57:C58"/>
    <mergeCell ref="G57:G58"/>
    <mergeCell ref="D57:D58"/>
    <mergeCell ref="E57:E58"/>
    <mergeCell ref="I57:I58"/>
    <mergeCell ref="J57:J58"/>
    <mergeCell ref="F57:F58"/>
    <mergeCell ref="A1:M1"/>
    <mergeCell ref="G3:G4"/>
    <mergeCell ref="C2:F2"/>
    <mergeCell ref="H2:L2"/>
    <mergeCell ref="H3:L3"/>
    <mergeCell ref="A56:B56"/>
    <mergeCell ref="A57:B58"/>
    <mergeCell ref="A26:A38"/>
    <mergeCell ref="A5:A25"/>
    <mergeCell ref="A46:A47"/>
    <mergeCell ref="A48:A54"/>
    <mergeCell ref="A39:A4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2018-11-16T07:01:42Z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