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245" yWindow="-15" windowWidth="10290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6" i="1"/>
  <c r="G16"/>
  <c r="H16"/>
  <c r="I16" s="1"/>
  <c r="I28"/>
  <c r="E14" l="1"/>
  <c r="E17"/>
  <c r="E18"/>
  <c r="E19"/>
  <c r="E20"/>
  <c r="E22"/>
  <c r="E23"/>
  <c r="E24"/>
  <c r="H14"/>
  <c r="H17"/>
  <c r="H18"/>
  <c r="H19"/>
  <c r="H20"/>
  <c r="H22"/>
  <c r="H23"/>
  <c r="H24"/>
  <c r="G14"/>
  <c r="G17"/>
  <c r="G18"/>
  <c r="G19"/>
  <c r="G20"/>
  <c r="G22"/>
  <c r="G23"/>
  <c r="G24"/>
  <c r="G13"/>
  <c r="H13"/>
  <c r="E13"/>
  <c r="I14" l="1"/>
  <c r="I17"/>
  <c r="I18"/>
  <c r="I19"/>
  <c r="I20"/>
  <c r="I22"/>
  <c r="I23"/>
  <c r="I24"/>
  <c r="I25"/>
  <c r="I26"/>
  <c r="I29"/>
  <c r="I13"/>
  <c r="I30" l="1"/>
</calcChain>
</file>

<file path=xl/sharedStrings.xml><?xml version="1.0" encoding="utf-8"?>
<sst xmlns="http://schemas.openxmlformats.org/spreadsheetml/2006/main" count="90" uniqueCount="47">
  <si>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</si>
  <si>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</si>
  <si>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</si>
  <si>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</si>
  <si>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</si>
  <si>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</si>
  <si>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</si>
  <si>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Địa chỉ :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</si>
  <si>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</si>
  <si>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</si>
  <si>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</si>
  <si>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</si>
  <si>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</si>
  <si>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</si>
  <si>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Công ty CP Công Nghệ Điện Tử &amp; Viễn Thông Việt Nam</t>
  </si>
  <si>
    <t>MSP</t>
  </si>
  <si>
    <t>Mô tả</t>
  </si>
  <si>
    <t>Đơn giá</t>
  </si>
  <si>
    <t>ĐVT</t>
  </si>
  <si>
    <t>SL</t>
  </si>
  <si>
    <t>BIÊN BẢN BÁO GIÁ THAY THẾ LINH KIỆN</t>
  </si>
  <si>
    <t>Mã số phiếu: BG1409</t>
  </si>
  <si>
    <t>Tổng:</t>
  </si>
  <si>
    <t>Thành tiền</t>
  </si>
  <si>
    <t>Chiếc</t>
  </si>
  <si>
    <t>HX2001</t>
  </si>
  <si>
    <t>SIM900A</t>
  </si>
  <si>
    <t>STM32F103</t>
  </si>
  <si>
    <t>LM2596</t>
  </si>
  <si>
    <t>IC nguồn 3,3V</t>
  </si>
  <si>
    <t>IC nguồn 5V</t>
  </si>
  <si>
    <t>Module GSM</t>
  </si>
  <si>
    <t>M-9139</t>
  </si>
  <si>
    <t>Module GPS</t>
  </si>
  <si>
    <t>MCU</t>
  </si>
  <si>
    <t>862118020910748</t>
  </si>
  <si>
    <t>TG102</t>
  </si>
  <si>
    <t>862118020969660</t>
  </si>
  <si>
    <t>862118020970718</t>
  </si>
  <si>
    <t>864161026901566</t>
  </si>
  <si>
    <t>862118022978891</t>
  </si>
  <si>
    <t>SP3232</t>
  </si>
  <si>
    <t>862118022972100</t>
  </si>
  <si>
    <t>Nông Văn Thương</t>
  </si>
  <si>
    <t>Chiếc</t>
  </si>
  <si>
    <t>Tên cty/ cá nhân: Mega</t>
  </si>
  <si>
    <t>Hà Nội, ngày  tháng 11 Năm 2014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</si>
</sst>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3" fontId="14" fillId="0" borderId="8" xfId="0" applyNumberFormat="1" applyFont="1" applyBorder="1" applyAlignment="1">
      <alignment horizontal="right" vertical="center"/>
    </xf>
    <xf numFmtId="3" fontId="14" fillId="0" borderId="1" xfId="0" applyNumberFormat="1" applyFont="1" applyBorder="1" applyAlignment="1">
      <alignment horizontal="right" vertical="center"/>
    </xf>
    <xf numFmtId="0" fontId="13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1" fontId="1" fillId="0" borderId="1" xfId="0" quotePrefix="1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0" fillId="0" borderId="0" xfId="0" applyFont="1" applyFill="1" applyAlignment="1">
      <alignment horizontal="center"/>
    </xf>
    <xf numFmtId="0" fontId="3" fillId="2" borderId="2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9" xfId="0" quotePrefix="1" applyFont="1" applyBorder="1" applyAlignment="1">
      <alignment horizontal="center" vertical="center"/>
    </xf>
    <xf numFmtId="0" fontId="1" fillId="0" borderId="30" xfId="0" quotePrefix="1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1" fontId="1" fillId="0" borderId="29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1256101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9"/>
  <sheetViews>
    <sheetView tabSelected="1" topLeftCell="A13" workbookViewId="0">
      <selection activeCell="M25" sqref="M25"/>
    </sheetView>
  </sheetViews>
  <sheetFormatPr defaultRowHeight="16.5"/>
  <cols>
    <col min="1" max="1" width="5.28515625" style="1" customWidth="1"/>
    <col min="2" max="2" width="8.28515625" style="1" customWidth="1"/>
    <col min="3" max="3" width="19.85546875" style="1" customWidth="1"/>
    <col min="4" max="4" width="13.28515625" style="1" customWidth="1"/>
    <col min="5" max="5" width="18.28515625" style="1" customWidth="1"/>
    <col min="6" max="6" width="6.5703125" style="1" customWidth="1"/>
    <col min="7" max="7" width="7.7109375" style="1" customWidth="1"/>
    <col min="8" max="8" width="11" style="1" customWidth="1"/>
    <col min="9" max="9" width="13.1406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10"/>
      <c r="B1" s="11"/>
      <c r="C1" s="11"/>
      <c r="D1" s="55" t="s">
        <v>14</v>
      </c>
      <c r="E1" s="56"/>
      <c r="F1" s="56"/>
      <c r="G1" s="56"/>
      <c r="H1" s="56"/>
      <c r="I1" s="57"/>
      <c r="Y1" s="1" t="s">
        <v>25</v>
      </c>
      <c r="Z1" s="1" t="s">
        <v>29</v>
      </c>
    </row>
    <row r="2" spans="1:26">
      <c r="A2" s="12"/>
      <c r="B2" s="13"/>
      <c r="C2" s="13"/>
      <c r="D2" s="58" t="s">
        <v>3</v>
      </c>
      <c r="E2" s="59"/>
      <c r="F2" s="59"/>
      <c r="G2" s="59"/>
      <c r="H2" s="59"/>
      <c r="I2" s="60"/>
      <c r="Y2" s="1" t="s">
        <v>28</v>
      </c>
      <c r="Z2" s="1" t="s">
        <v>30</v>
      </c>
    </row>
    <row r="3" spans="1:26" ht="16.5" customHeight="1">
      <c r="A3" s="12"/>
      <c r="B3" s="13"/>
      <c r="C3" s="13"/>
      <c r="D3" s="61" t="s">
        <v>4</v>
      </c>
      <c r="E3" s="62"/>
      <c r="F3" s="62"/>
      <c r="G3" s="62"/>
      <c r="H3" s="62"/>
      <c r="I3" s="63"/>
      <c r="Y3" s="1" t="s">
        <v>26</v>
      </c>
      <c r="Z3" s="1" t="s">
        <v>31</v>
      </c>
    </row>
    <row r="4" spans="1:26" ht="16.5" customHeight="1">
      <c r="A4" s="12"/>
      <c r="B4" s="13"/>
      <c r="C4" s="13"/>
      <c r="D4" s="61" t="s">
        <v>5</v>
      </c>
      <c r="E4" s="62"/>
      <c r="F4" s="62"/>
      <c r="G4" s="62"/>
      <c r="H4" s="62"/>
      <c r="I4" s="63"/>
      <c r="Y4" s="1" t="s">
        <v>27</v>
      </c>
      <c r="Z4" s="1" t="s">
        <v>34</v>
      </c>
    </row>
    <row r="5" spans="1:26" ht="16.5" customHeight="1">
      <c r="A5" s="14"/>
      <c r="B5" s="13"/>
      <c r="C5" s="13"/>
      <c r="D5" s="67" t="s">
        <v>6</v>
      </c>
      <c r="E5" s="68"/>
      <c r="F5" s="68"/>
      <c r="G5" s="68"/>
      <c r="H5" s="68"/>
      <c r="I5" s="69"/>
      <c r="Y5" s="1" t="s">
        <v>32</v>
      </c>
      <c r="Z5" s="1" t="s">
        <v>33</v>
      </c>
    </row>
    <row r="6" spans="1:26" ht="20.25" customHeight="1">
      <c r="A6" s="49" t="s">
        <v>21</v>
      </c>
      <c r="B6" s="50"/>
      <c r="C6" s="51"/>
      <c r="D6" s="64" t="s">
        <v>20</v>
      </c>
      <c r="E6" s="65"/>
      <c r="F6" s="65"/>
      <c r="G6" s="65"/>
      <c r="H6" s="65"/>
      <c r="I6" s="66"/>
    </row>
    <row r="7" spans="1:26" ht="16.5" customHeight="1">
      <c r="A7" s="6"/>
      <c r="B7" s="38" t="s">
        <v>45</v>
      </c>
      <c r="C7" s="38"/>
      <c r="D7" s="38"/>
      <c r="E7" s="15"/>
      <c r="F7" s="15"/>
      <c r="G7" s="15"/>
      <c r="H7" s="15"/>
      <c r="I7" s="16"/>
    </row>
    <row r="8" spans="1:26" ht="16.5" customHeight="1">
      <c r="A8" s="4"/>
      <c r="B8" s="52" t="s">
        <v>10</v>
      </c>
      <c r="C8" s="52"/>
      <c r="D8" s="17"/>
      <c r="E8" s="17"/>
      <c r="F8" s="17"/>
      <c r="G8" s="17"/>
      <c r="H8" s="17"/>
      <c r="I8" s="18"/>
    </row>
    <row r="9" spans="1:26" ht="16.5" customHeight="1">
      <c r="A9" s="3"/>
      <c r="B9" s="53" t="s">
        <v>7</v>
      </c>
      <c r="C9" s="53"/>
      <c r="D9" s="17"/>
      <c r="E9" s="17"/>
      <c r="F9" s="17"/>
      <c r="G9" s="17"/>
      <c r="H9" s="17"/>
      <c r="I9" s="18"/>
    </row>
    <row r="10" spans="1:26" ht="16.5" customHeight="1">
      <c r="A10" s="3"/>
      <c r="B10" s="52" t="s">
        <v>8</v>
      </c>
      <c r="C10" s="52"/>
      <c r="D10" s="17"/>
      <c r="E10" s="17"/>
      <c r="F10" s="17"/>
      <c r="G10" s="17"/>
      <c r="H10" s="17"/>
      <c r="I10" s="18"/>
      <c r="Y10" s="1" t="s">
        <v>25</v>
      </c>
      <c r="Z10" s="33">
        <v>15000</v>
      </c>
    </row>
    <row r="11" spans="1:26" ht="16.5" customHeight="1">
      <c r="A11" s="5"/>
      <c r="B11" s="54" t="s">
        <v>9</v>
      </c>
      <c r="C11" s="54"/>
      <c r="D11" s="19"/>
      <c r="E11" s="19"/>
      <c r="F11" s="19"/>
      <c r="G11" s="19"/>
      <c r="H11" s="19"/>
      <c r="I11" s="20"/>
      <c r="Y11" s="1" t="s">
        <v>28</v>
      </c>
      <c r="Z11" s="33">
        <v>25000</v>
      </c>
    </row>
    <row r="12" spans="1:26">
      <c r="A12" s="7" t="s">
        <v>0</v>
      </c>
      <c r="B12" s="7" t="s">
        <v>1</v>
      </c>
      <c r="C12" s="8" t="s">
        <v>2</v>
      </c>
      <c r="D12" s="8" t="s">
        <v>15</v>
      </c>
      <c r="E12" s="8" t="s">
        <v>16</v>
      </c>
      <c r="F12" s="8" t="s">
        <v>18</v>
      </c>
      <c r="G12" s="8" t="s">
        <v>19</v>
      </c>
      <c r="H12" s="8" t="s">
        <v>17</v>
      </c>
      <c r="I12" s="8" t="s">
        <v>23</v>
      </c>
      <c r="Y12" s="1" t="s">
        <v>26</v>
      </c>
      <c r="Z12" s="33">
        <v>300000</v>
      </c>
    </row>
    <row r="13" spans="1:26" ht="17.25">
      <c r="A13" s="2">
        <v>1</v>
      </c>
      <c r="B13" s="41" t="s">
        <v>36</v>
      </c>
      <c r="C13" s="44" t="s">
        <v>35</v>
      </c>
      <c r="D13" s="22" t="s">
        <v>25</v>
      </c>
      <c r="E13" s="24" t="str">
        <f>VLOOKUP(D13,Y$1:Z$5,2,0)</f>
        <v>IC nguồn 3,3V</v>
      </c>
      <c r="F13" s="28" t="s">
        <v>24</v>
      </c>
      <c r="G13" s="27">
        <f>VLOOKUP(D13,Y$16:Z$20,2,0)</f>
        <v>2</v>
      </c>
      <c r="H13" s="25">
        <f>VLOOKUP(D13,Y$10:Z$14,2,0)</f>
        <v>15000</v>
      </c>
      <c r="I13" s="25">
        <f>G13*H13</f>
        <v>30000</v>
      </c>
      <c r="Y13" s="1" t="s">
        <v>27</v>
      </c>
      <c r="Z13" s="33">
        <v>90000</v>
      </c>
    </row>
    <row r="14" spans="1:26" ht="17.25">
      <c r="A14" s="2">
        <v>2</v>
      </c>
      <c r="B14" s="42"/>
      <c r="C14" s="45"/>
      <c r="D14" s="22" t="s">
        <v>26</v>
      </c>
      <c r="E14" s="24" t="str">
        <f t="shared" ref="E14:E24" si="0">VLOOKUP(D14,Y$1:Z$5,2,0)</f>
        <v>Module GSM</v>
      </c>
      <c r="F14" s="28" t="s">
        <v>24</v>
      </c>
      <c r="G14" s="27">
        <f>VLOOKUP(D14,Y$16:Z$20,2,0)</f>
        <v>1</v>
      </c>
      <c r="H14" s="25">
        <f t="shared" ref="H14:H24" si="1">VLOOKUP(D14,Y$10:Z$14,2,0)</f>
        <v>300000</v>
      </c>
      <c r="I14" s="25">
        <f t="shared" ref="I14:I29" si="2">G14*H14</f>
        <v>300000</v>
      </c>
      <c r="Y14" s="1" t="s">
        <v>32</v>
      </c>
      <c r="Z14" s="33">
        <v>250000</v>
      </c>
    </row>
    <row r="15" spans="1:26" ht="17.25" hidden="1">
      <c r="A15" s="2">
        <v>3</v>
      </c>
      <c r="B15" s="42"/>
      <c r="C15" s="45"/>
      <c r="D15" s="22"/>
      <c r="E15" s="24"/>
      <c r="F15" s="28"/>
      <c r="G15" s="27"/>
      <c r="H15" s="25"/>
      <c r="I15" s="25"/>
    </row>
    <row r="16" spans="1:26" ht="17.25">
      <c r="A16" s="2">
        <v>4</v>
      </c>
      <c r="B16" s="42"/>
      <c r="C16" s="45"/>
      <c r="D16" s="22" t="s">
        <v>32</v>
      </c>
      <c r="E16" s="24" t="str">
        <f t="shared" si="0"/>
        <v>Module GPS</v>
      </c>
      <c r="F16" s="28" t="s">
        <v>24</v>
      </c>
      <c r="G16" s="27">
        <f t="shared" ref="G16" si="3">VLOOKUP(D16,Y$16:Z$20,2,0)</f>
        <v>1</v>
      </c>
      <c r="H16" s="25">
        <f t="shared" si="1"/>
        <v>250000</v>
      </c>
      <c r="I16" s="25">
        <f t="shared" si="2"/>
        <v>250000</v>
      </c>
      <c r="Y16" s="1" t="s">
        <v>25</v>
      </c>
      <c r="Z16" s="33">
        <v>2</v>
      </c>
    </row>
    <row r="17" spans="1:26" ht="17.25">
      <c r="A17" s="2">
        <v>5</v>
      </c>
      <c r="B17" s="42"/>
      <c r="C17" s="45"/>
      <c r="D17" s="22" t="s">
        <v>28</v>
      </c>
      <c r="E17" s="24" t="str">
        <f t="shared" si="0"/>
        <v>IC nguồn 5V</v>
      </c>
      <c r="F17" s="28" t="s">
        <v>24</v>
      </c>
      <c r="G17" s="27">
        <f t="shared" ref="G17:G24" si="4">VLOOKUP(D17,Y$16:Z$20,2,0)</f>
        <v>2</v>
      </c>
      <c r="H17" s="25">
        <f t="shared" si="1"/>
        <v>25000</v>
      </c>
      <c r="I17" s="25">
        <f t="shared" si="2"/>
        <v>50000</v>
      </c>
      <c r="Y17" s="1" t="s">
        <v>28</v>
      </c>
      <c r="Z17" s="33">
        <v>2</v>
      </c>
    </row>
    <row r="18" spans="1:26" ht="17.25">
      <c r="A18" s="2">
        <v>6</v>
      </c>
      <c r="B18" s="43"/>
      <c r="C18" s="46"/>
      <c r="D18" s="22" t="s">
        <v>27</v>
      </c>
      <c r="E18" s="24" t="str">
        <f t="shared" si="0"/>
        <v>MCU</v>
      </c>
      <c r="F18" s="28" t="s">
        <v>24</v>
      </c>
      <c r="G18" s="27">
        <f t="shared" si="4"/>
        <v>1</v>
      </c>
      <c r="H18" s="25">
        <f t="shared" si="1"/>
        <v>90000</v>
      </c>
      <c r="I18" s="25">
        <f t="shared" si="2"/>
        <v>90000</v>
      </c>
      <c r="Y18" s="1" t="s">
        <v>26</v>
      </c>
      <c r="Z18" s="33">
        <v>1</v>
      </c>
    </row>
    <row r="19" spans="1:26" ht="17.25">
      <c r="A19" s="2">
        <v>7</v>
      </c>
      <c r="B19" s="41" t="s">
        <v>36</v>
      </c>
      <c r="C19" s="44" t="s">
        <v>37</v>
      </c>
      <c r="D19" s="22" t="s">
        <v>25</v>
      </c>
      <c r="E19" s="24" t="str">
        <f t="shared" si="0"/>
        <v>IC nguồn 3,3V</v>
      </c>
      <c r="F19" s="28" t="s">
        <v>24</v>
      </c>
      <c r="G19" s="27">
        <f t="shared" si="4"/>
        <v>2</v>
      </c>
      <c r="H19" s="25">
        <f t="shared" si="1"/>
        <v>15000</v>
      </c>
      <c r="I19" s="25">
        <f t="shared" si="2"/>
        <v>30000</v>
      </c>
      <c r="Y19" s="1" t="s">
        <v>27</v>
      </c>
      <c r="Z19" s="33">
        <v>1</v>
      </c>
    </row>
    <row r="20" spans="1:26" ht="17.25">
      <c r="A20" s="2">
        <v>8</v>
      </c>
      <c r="B20" s="42"/>
      <c r="C20" s="45"/>
      <c r="D20" s="22" t="s">
        <v>26</v>
      </c>
      <c r="E20" s="24" t="str">
        <f t="shared" si="0"/>
        <v>Module GSM</v>
      </c>
      <c r="F20" s="28" t="s">
        <v>24</v>
      </c>
      <c r="G20" s="27">
        <f t="shared" si="4"/>
        <v>1</v>
      </c>
      <c r="H20" s="25">
        <f t="shared" si="1"/>
        <v>300000</v>
      </c>
      <c r="I20" s="25">
        <f t="shared" si="2"/>
        <v>300000</v>
      </c>
      <c r="Y20" s="1" t="s">
        <v>32</v>
      </c>
      <c r="Z20" s="33">
        <v>1</v>
      </c>
    </row>
    <row r="21" spans="1:26" ht="1.5" customHeight="1">
      <c r="A21" s="2">
        <v>9</v>
      </c>
      <c r="B21" s="42"/>
      <c r="C21" s="45"/>
      <c r="D21" s="22"/>
      <c r="E21" s="24"/>
      <c r="F21" s="28"/>
      <c r="G21" s="27"/>
      <c r="H21" s="25"/>
      <c r="I21" s="25"/>
    </row>
    <row r="22" spans="1:26" ht="17.25">
      <c r="A22" s="2">
        <v>10</v>
      </c>
      <c r="B22" s="42"/>
      <c r="C22" s="45"/>
      <c r="D22" s="22" t="s">
        <v>32</v>
      </c>
      <c r="E22" s="24" t="str">
        <f t="shared" si="0"/>
        <v>Module GPS</v>
      </c>
      <c r="F22" s="28" t="s">
        <v>24</v>
      </c>
      <c r="G22" s="27">
        <f t="shared" si="4"/>
        <v>1</v>
      </c>
      <c r="H22" s="25">
        <f t="shared" si="1"/>
        <v>250000</v>
      </c>
      <c r="I22" s="25">
        <f t="shared" si="2"/>
        <v>250000</v>
      </c>
    </row>
    <row r="23" spans="1:26" ht="17.25">
      <c r="A23" s="2">
        <v>11</v>
      </c>
      <c r="B23" s="42"/>
      <c r="C23" s="45"/>
      <c r="D23" s="22" t="s">
        <v>28</v>
      </c>
      <c r="E23" s="24" t="str">
        <f t="shared" si="0"/>
        <v>IC nguồn 5V</v>
      </c>
      <c r="F23" s="28" t="s">
        <v>24</v>
      </c>
      <c r="G23" s="27">
        <f t="shared" si="4"/>
        <v>2</v>
      </c>
      <c r="H23" s="25">
        <f t="shared" si="1"/>
        <v>25000</v>
      </c>
      <c r="I23" s="25">
        <f t="shared" si="2"/>
        <v>50000</v>
      </c>
    </row>
    <row r="24" spans="1:26" ht="17.25">
      <c r="A24" s="2">
        <v>12</v>
      </c>
      <c r="B24" s="43"/>
      <c r="C24" s="46"/>
      <c r="D24" s="22" t="s">
        <v>27</v>
      </c>
      <c r="E24" s="24" t="str">
        <f t="shared" si="0"/>
        <v>MCU</v>
      </c>
      <c r="F24" s="28" t="s">
        <v>24</v>
      </c>
      <c r="G24" s="27">
        <f t="shared" si="4"/>
        <v>1</v>
      </c>
      <c r="H24" s="25">
        <f t="shared" si="1"/>
        <v>90000</v>
      </c>
      <c r="I24" s="25">
        <f t="shared" si="2"/>
        <v>90000</v>
      </c>
    </row>
    <row r="25" spans="1:26" ht="17.25">
      <c r="A25" s="2">
        <v>13</v>
      </c>
      <c r="B25" s="2" t="s">
        <v>36</v>
      </c>
      <c r="C25" s="34" t="s">
        <v>38</v>
      </c>
      <c r="D25" s="2" t="s">
        <v>41</v>
      </c>
      <c r="E25" s="24"/>
      <c r="F25" s="28" t="s">
        <v>24</v>
      </c>
      <c r="G25" s="27">
        <v>1</v>
      </c>
      <c r="H25" s="25">
        <v>30000</v>
      </c>
      <c r="I25" s="25">
        <f t="shared" si="2"/>
        <v>30000</v>
      </c>
    </row>
    <row r="26" spans="1:26" ht="17.25">
      <c r="A26" s="2">
        <v>14</v>
      </c>
      <c r="B26" s="2" t="s">
        <v>36</v>
      </c>
      <c r="C26" s="34" t="s">
        <v>39</v>
      </c>
      <c r="D26" s="2" t="s">
        <v>41</v>
      </c>
      <c r="E26" s="24"/>
      <c r="F26" s="28" t="s">
        <v>24</v>
      </c>
      <c r="G26" s="27">
        <v>1</v>
      </c>
      <c r="H26" s="25">
        <v>30000</v>
      </c>
      <c r="I26" s="25">
        <f t="shared" si="2"/>
        <v>30000</v>
      </c>
    </row>
    <row r="27" spans="1:26" ht="17.25">
      <c r="A27" s="2"/>
      <c r="B27" s="41" t="s">
        <v>36</v>
      </c>
      <c r="C27" s="47" t="s">
        <v>42</v>
      </c>
      <c r="D27" s="2" t="s">
        <v>32</v>
      </c>
      <c r="E27" s="24" t="s">
        <v>33</v>
      </c>
      <c r="F27" s="28" t="s">
        <v>44</v>
      </c>
      <c r="G27" s="27">
        <v>1</v>
      </c>
      <c r="H27" s="25">
        <v>250000</v>
      </c>
      <c r="I27" s="25">
        <v>250000</v>
      </c>
    </row>
    <row r="28" spans="1:26" ht="17.25">
      <c r="A28" s="2">
        <v>15</v>
      </c>
      <c r="B28" s="43"/>
      <c r="C28" s="48"/>
      <c r="D28" s="2" t="s">
        <v>41</v>
      </c>
      <c r="E28" s="24"/>
      <c r="F28" s="28" t="s">
        <v>24</v>
      </c>
      <c r="G28" s="27">
        <v>1</v>
      </c>
      <c r="H28" s="25">
        <v>30000</v>
      </c>
      <c r="I28" s="25">
        <f t="shared" si="2"/>
        <v>30000</v>
      </c>
    </row>
    <row r="29" spans="1:26" ht="17.25">
      <c r="A29" s="2">
        <v>16</v>
      </c>
      <c r="B29" s="2" t="s">
        <v>36</v>
      </c>
      <c r="C29" s="34" t="s">
        <v>40</v>
      </c>
      <c r="D29" s="2" t="s">
        <v>41</v>
      </c>
      <c r="E29" s="24"/>
      <c r="F29" s="28" t="s">
        <v>24</v>
      </c>
      <c r="G29" s="27">
        <v>1</v>
      </c>
      <c r="H29" s="25">
        <v>30000</v>
      </c>
      <c r="I29" s="25">
        <f t="shared" si="2"/>
        <v>30000</v>
      </c>
    </row>
    <row r="30" spans="1:26" ht="17.25">
      <c r="A30" s="35" t="s">
        <v>22</v>
      </c>
      <c r="B30" s="36"/>
      <c r="C30" s="2"/>
      <c r="D30" s="2"/>
      <c r="E30" s="23"/>
      <c r="F30" s="2"/>
      <c r="G30" s="2"/>
      <c r="H30" s="26"/>
      <c r="I30" s="26">
        <f>SUM(I13:I29)</f>
        <v>1810000</v>
      </c>
    </row>
    <row r="31" spans="1:26" ht="17.25">
      <c r="A31" s="29"/>
      <c r="B31" s="29"/>
      <c r="C31" s="30"/>
      <c r="D31" s="30"/>
      <c r="E31" s="31"/>
      <c r="F31" s="30"/>
      <c r="G31" s="30"/>
      <c r="H31" s="32"/>
      <c r="I31" s="32"/>
    </row>
    <row r="33" spans="1:12">
      <c r="D33" s="40" t="s">
        <v>46</v>
      </c>
      <c r="E33" s="40"/>
      <c r="F33" s="40"/>
      <c r="G33" s="40"/>
      <c r="H33" s="40"/>
      <c r="I33" s="21"/>
    </row>
    <row r="34" spans="1:12">
      <c r="A34" s="37" t="s">
        <v>11</v>
      </c>
      <c r="B34" s="37"/>
      <c r="C34" s="37"/>
      <c r="D34" s="37"/>
      <c r="E34" s="37" t="s">
        <v>12</v>
      </c>
      <c r="F34" s="37"/>
      <c r="G34" s="37"/>
      <c r="H34" s="37"/>
      <c r="I34" s="37"/>
      <c r="J34" s="9"/>
      <c r="K34" s="9"/>
      <c r="L34" s="9"/>
    </row>
    <row r="39" spans="1:12" ht="17.25">
      <c r="A39" s="39" t="s">
        <v>43</v>
      </c>
      <c r="B39" s="39"/>
      <c r="C39" s="39"/>
      <c r="D39" s="39"/>
      <c r="E39" s="39" t="s">
        <v>13</v>
      </c>
      <c r="F39" s="39"/>
      <c r="G39" s="39"/>
      <c r="H39" s="39"/>
      <c r="I39" s="39"/>
    </row>
  </sheetData>
  <mergeCells count="24">
    <mergeCell ref="D1:I1"/>
    <mergeCell ref="D2:I2"/>
    <mergeCell ref="D3:I3"/>
    <mergeCell ref="D6:I6"/>
    <mergeCell ref="D4:I4"/>
    <mergeCell ref="D5:I5"/>
    <mergeCell ref="A6:C6"/>
    <mergeCell ref="B8:C8"/>
    <mergeCell ref="B9:C9"/>
    <mergeCell ref="B10:C10"/>
    <mergeCell ref="B11:C11"/>
    <mergeCell ref="A30:B30"/>
    <mergeCell ref="E34:I34"/>
    <mergeCell ref="B7:D7"/>
    <mergeCell ref="E39:I39"/>
    <mergeCell ref="A34:D34"/>
    <mergeCell ref="A39:D39"/>
    <mergeCell ref="D33:H33"/>
    <mergeCell ref="B13:B18"/>
    <mergeCell ref="C13:C18"/>
    <mergeCell ref="B19:B24"/>
    <mergeCell ref="C19:C24"/>
    <mergeCell ref="C27:C28"/>
    <mergeCell ref="B27:B28"/>
  </mergeCells>
  <hyperlinks>
    <hyperlink ref="D5" r:id="rId1" display="mailto:contact@vn-et.com"/>
  </hyperlinks>
  <pageMargins left="0.2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Sky123.Org</cp:lastModifiedBy>
  <cp:lastPrinted>2014-07-11T08:57:47Z</cp:lastPrinted>
  <dcterms:created xsi:type="dcterms:W3CDTF">2014-07-04T07:04:14Z</dcterms:created>
  <dcterms:modified xsi:type="dcterms:W3CDTF">2014-11-18T03:45:05Z</dcterms:modified>
</cp:coreProperties>
</file>