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2.XuLyBH\"/>
    </mc:Choice>
  </mc:AlternateContent>
  <bookViews>
    <workbookView xWindow="-15" yWindow="4035" windowWidth="10320" windowHeight="4065" activeTab="1"/>
  </bookViews>
  <sheets>
    <sheet name="TG102SE" sheetId="26" r:id="rId1"/>
    <sheet name="TG102" sheetId="23" r:id="rId2"/>
    <sheet name="Tong hop thang" sheetId="17" r:id="rId3"/>
  </sheets>
  <calcPr calcId="152511"/>
</workbook>
</file>

<file path=xl/calcChain.xml><?xml version="1.0" encoding="utf-8"?>
<calcChain xmlns="http://schemas.openxmlformats.org/spreadsheetml/2006/main">
  <c r="V30" i="26" l="1"/>
  <c r="V29" i="26"/>
  <c r="V28" i="26"/>
  <c r="V27" i="26"/>
  <c r="V26" i="26"/>
  <c r="V25" i="26"/>
  <c r="V24" i="26"/>
  <c r="V23" i="26"/>
  <c r="V18" i="26"/>
  <c r="V17" i="26"/>
  <c r="V19" i="26" s="1"/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<sst xmlns="http://schemas.openxmlformats.org/spreadsheetml/2006/main" count="185" uniqueCount="73">
  <si>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</si>
  <si>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</si>
  <si>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</si>
  <si>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</si>
  <si>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</si>
  <si>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</si>
  <si>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</si>
  <si>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</si>
  <si>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</si>
  <si>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</si>
  <si>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</si>
  <si>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</si>
  <si>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</si>
  <si>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</si>
  <si>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</si>
  <si>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</si>
  <si>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</si>
  <si>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</si>
  <si>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</si>
  <si>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</si>
  <si>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</si>
  <si>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</si>
  <si>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</si>
  <si>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</si>
  <si>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</si>
  <si>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</si>
  <si>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</si>
  <si>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</si>
  <si>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</si>
  <si>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</si>
  <si>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</si>
  <si>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</si>
  <si>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</si>
  <si>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</si>
  <si>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</si>
  <si>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</si>
  <si>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</si>
  <si>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</si>
  <si>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</si>
  <si>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</si>
  <si>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</si>
  <si>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</si>
  <si>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</si>
  <si>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</si>
  <si>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</si>
  <si>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</si>
  <si>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</si>
  <si>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</si>
  <si>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Kho</t>
  </si>
  <si>
    <t>H</t>
  </si>
  <si>
    <t>TG102</t>
  </si>
  <si>
    <t>Lỗi GPS</t>
  </si>
  <si>
    <t>125.212.207.060,09011</t>
  </si>
  <si>
    <t>X.4.0.0.00002.180125</t>
  </si>
  <si>
    <t>thẻ + sim</t>
  </si>
  <si>
    <t>Thay module GPS</t>
  </si>
  <si>
    <t>BT</t>
  </si>
  <si>
    <t>Đạt</t>
  </si>
  <si>
    <t>18/10/2018</t>
  </si>
  <si>
    <t>Hỏng IC nguồn 3,3V,IC NGUỒN 5V,Module GPS</t>
  </si>
  <si>
    <t>SMC</t>
  </si>
  <si>
    <t>TG102SE</t>
  </si>
  <si>
    <t>19/10/2018</t>
  </si>
  <si>
    <t>Cháy module GSM + ic nguồn</t>
  </si>
  <si>
    <t>Thể</t>
  </si>
  <si>
    <t>Lock: 103.237.144.141,09011</t>
  </si>
  <si>
    <t>SE.3.00.---02.180711</t>
  </si>
  <si>
    <t>Thay Module GSM , IC nguồn 4v4</t>
  </si>
  <si>
    <t>Tùng</t>
  </si>
  <si>
    <t>21/01/2019</t>
  </si>
  <si>
    <t>29/01/2019</t>
  </si>
  <si>
    <t>Thẻ nhớ</t>
  </si>
  <si>
    <t>Khách báo 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</si>
</sst>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0" borderId="1" xfId="0" applyFont="1" applyBorder="1"/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N6" sqref="N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63.42578125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7" t="s">
        <v>47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11"/>
    </row>
    <row r="2" spans="1:22" ht="20.25" customHeight="1" x14ac:dyDescent="0.25">
      <c r="A2" s="78" t="s">
        <v>11</v>
      </c>
      <c r="B2" s="79"/>
      <c r="C2" s="79"/>
      <c r="D2" s="79"/>
      <c r="E2" s="80" t="s">
        <v>60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73" t="s">
        <v>6</v>
      </c>
      <c r="K4" s="73" t="s">
        <v>15</v>
      </c>
      <c r="L4" s="73"/>
      <c r="M4" s="73" t="s">
        <v>8</v>
      </c>
      <c r="N4" s="73"/>
      <c r="O4" s="83" t="s">
        <v>9</v>
      </c>
      <c r="P4" s="83" t="s">
        <v>18</v>
      </c>
      <c r="Q4" s="73" t="s">
        <v>26</v>
      </c>
      <c r="R4" s="73" t="s">
        <v>20</v>
      </c>
      <c r="U4" s="73" t="s">
        <v>26</v>
      </c>
      <c r="V4" s="73" t="s">
        <v>20</v>
      </c>
    </row>
    <row r="5" spans="1:22" ht="45" customHeight="1" x14ac:dyDescent="0.25">
      <c r="A5" s="81"/>
      <c r="B5" s="70" t="s">
        <v>1</v>
      </c>
      <c r="C5" s="70" t="s">
        <v>2</v>
      </c>
      <c r="D5" s="69" t="s">
        <v>3</v>
      </c>
      <c r="E5" s="69" t="s">
        <v>12</v>
      </c>
      <c r="F5" s="69" t="s">
        <v>4</v>
      </c>
      <c r="G5" s="5" t="s">
        <v>5</v>
      </c>
      <c r="H5" s="5" t="s">
        <v>7</v>
      </c>
      <c r="I5" s="19" t="s">
        <v>19</v>
      </c>
      <c r="J5" s="73"/>
      <c r="K5" s="70" t="s">
        <v>16</v>
      </c>
      <c r="L5" s="70" t="s">
        <v>17</v>
      </c>
      <c r="M5" s="69" t="s">
        <v>13</v>
      </c>
      <c r="N5" s="70" t="s">
        <v>14</v>
      </c>
      <c r="O5" s="83"/>
      <c r="P5" s="83"/>
      <c r="Q5" s="73"/>
      <c r="R5" s="73"/>
      <c r="U5" s="73"/>
      <c r="V5" s="73"/>
    </row>
    <row r="6" spans="1:22" s="71" customFormat="1" ht="15.75" customHeight="1" x14ac:dyDescent="0.25">
      <c r="A6" s="16">
        <v>1</v>
      </c>
      <c r="B6" s="21" t="s">
        <v>62</v>
      </c>
      <c r="C6" s="21" t="s">
        <v>69</v>
      </c>
      <c r="D6" s="16" t="s">
        <v>61</v>
      </c>
      <c r="E6" s="36">
        <v>861694037950969</v>
      </c>
      <c r="F6" s="16"/>
      <c r="G6" s="16" t="s">
        <v>49</v>
      </c>
      <c r="H6" s="25"/>
      <c r="I6" s="24" t="s">
        <v>65</v>
      </c>
      <c r="J6" s="17" t="s">
        <v>63</v>
      </c>
      <c r="K6" s="16" t="s">
        <v>66</v>
      </c>
      <c r="L6" s="16"/>
      <c r="M6" s="17" t="s">
        <v>67</v>
      </c>
      <c r="N6" s="27">
        <v>270000</v>
      </c>
      <c r="O6" s="16" t="s">
        <v>56</v>
      </c>
      <c r="P6" s="16" t="s">
        <v>68</v>
      </c>
      <c r="Q6" s="54" t="s">
        <v>25</v>
      </c>
      <c r="R6" s="16" t="s">
        <v>41</v>
      </c>
      <c r="U6" s="74" t="s">
        <v>25</v>
      </c>
      <c r="V6" s="72" t="s">
        <v>28</v>
      </c>
    </row>
    <row r="7" spans="1:22" s="71" customFormat="1" ht="15.75" customHeight="1" x14ac:dyDescent="0.25">
      <c r="A7" s="16">
        <v>2</v>
      </c>
      <c r="B7" s="21"/>
      <c r="C7" s="21"/>
      <c r="D7" s="16"/>
      <c r="E7" s="36"/>
      <c r="F7" s="16"/>
      <c r="G7" s="16"/>
      <c r="H7" s="24"/>
      <c r="I7" s="24"/>
      <c r="J7" s="16"/>
      <c r="K7" s="16"/>
      <c r="L7" s="16"/>
      <c r="M7" s="16"/>
      <c r="N7" s="16"/>
      <c r="O7" s="16"/>
      <c r="P7" s="16"/>
      <c r="Q7" s="54"/>
      <c r="R7" s="16"/>
      <c r="U7" s="75"/>
      <c r="V7" s="72" t="s">
        <v>46</v>
      </c>
    </row>
    <row r="8" spans="1:22" s="7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7"/>
      <c r="K8" s="16"/>
      <c r="L8" s="16"/>
      <c r="M8" s="17"/>
      <c r="N8" s="16"/>
      <c r="O8" s="16"/>
      <c r="P8" s="16"/>
      <c r="Q8" s="54"/>
      <c r="R8" s="16"/>
      <c r="U8" s="75"/>
      <c r="V8" s="72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5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6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4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5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6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M7" sqref="M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63.42578125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7" t="s">
        <v>47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11"/>
    </row>
    <row r="2" spans="1:22" ht="20.25" customHeight="1" x14ac:dyDescent="0.25">
      <c r="A2" s="78" t="s">
        <v>11</v>
      </c>
      <c r="B2" s="79"/>
      <c r="C2" s="79"/>
      <c r="D2" s="79"/>
      <c r="E2" s="80" t="s">
        <v>60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73" t="s">
        <v>6</v>
      </c>
      <c r="K4" s="73" t="s">
        <v>15</v>
      </c>
      <c r="L4" s="73"/>
      <c r="M4" s="73" t="s">
        <v>8</v>
      </c>
      <c r="N4" s="73"/>
      <c r="O4" s="83" t="s">
        <v>9</v>
      </c>
      <c r="P4" s="83" t="s">
        <v>18</v>
      </c>
      <c r="Q4" s="73" t="s">
        <v>26</v>
      </c>
      <c r="R4" s="73" t="s">
        <v>20</v>
      </c>
      <c r="U4" s="73" t="s">
        <v>26</v>
      </c>
      <c r="V4" s="73" t="s">
        <v>20</v>
      </c>
    </row>
    <row r="5" spans="1:22" ht="45" customHeight="1" x14ac:dyDescent="0.25">
      <c r="A5" s="81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73"/>
      <c r="K5" s="53" t="s">
        <v>16</v>
      </c>
      <c r="L5" s="53" t="s">
        <v>17</v>
      </c>
      <c r="M5" s="52" t="s">
        <v>13</v>
      </c>
      <c r="N5" s="53" t="s">
        <v>14</v>
      </c>
      <c r="O5" s="83"/>
      <c r="P5" s="83"/>
      <c r="Q5" s="73"/>
      <c r="R5" s="73"/>
      <c r="U5" s="73"/>
      <c r="V5" s="73"/>
    </row>
    <row r="6" spans="1:22" s="2" customFormat="1" ht="15.75" customHeight="1" x14ac:dyDescent="0.25">
      <c r="A6" s="34">
        <v>1</v>
      </c>
      <c r="B6" s="21">
        <v>43230</v>
      </c>
      <c r="C6" s="21">
        <v>43230</v>
      </c>
      <c r="D6" s="4" t="s">
        <v>50</v>
      </c>
      <c r="E6" s="22">
        <v>866762029013768</v>
      </c>
      <c r="F6" s="4" t="s">
        <v>54</v>
      </c>
      <c r="G6" s="4" t="s">
        <v>49</v>
      </c>
      <c r="H6" s="16"/>
      <c r="I6" s="17" t="s">
        <v>52</v>
      </c>
      <c r="J6" s="17" t="s">
        <v>51</v>
      </c>
      <c r="K6" s="16" t="s">
        <v>53</v>
      </c>
      <c r="L6" s="16"/>
      <c r="M6" s="17" t="s">
        <v>55</v>
      </c>
      <c r="N6" s="16"/>
      <c r="O6" s="16" t="s">
        <v>56</v>
      </c>
      <c r="P6" s="16" t="s">
        <v>57</v>
      </c>
      <c r="Q6" s="28" t="s">
        <v>25</v>
      </c>
      <c r="R6" s="4" t="s">
        <v>30</v>
      </c>
      <c r="U6" s="74" t="s">
        <v>25</v>
      </c>
      <c r="V6" s="44" t="s">
        <v>28</v>
      </c>
    </row>
    <row r="7" spans="1:22" s="67" customFormat="1" ht="15.75" customHeight="1" x14ac:dyDescent="0.25">
      <c r="A7" s="16">
        <v>2</v>
      </c>
      <c r="B7" s="21" t="s">
        <v>58</v>
      </c>
      <c r="C7" s="21" t="s">
        <v>70</v>
      </c>
      <c r="D7" s="16" t="s">
        <v>50</v>
      </c>
      <c r="E7" s="36">
        <v>866762026942159</v>
      </c>
      <c r="F7" s="16" t="s">
        <v>71</v>
      </c>
      <c r="G7" s="16" t="s">
        <v>49</v>
      </c>
      <c r="H7" s="24"/>
      <c r="I7" s="24"/>
      <c r="J7" s="16" t="s">
        <v>59</v>
      </c>
      <c r="K7" s="16"/>
      <c r="L7" s="16"/>
      <c r="M7" s="16" t="s">
        <v>72</v>
      </c>
      <c r="N7" s="16"/>
      <c r="O7" s="16"/>
      <c r="P7" s="16" t="s">
        <v>64</v>
      </c>
      <c r="Q7" s="54" t="s">
        <v>25</v>
      </c>
      <c r="R7" s="16" t="s">
        <v>41</v>
      </c>
      <c r="S7" s="71"/>
      <c r="T7" s="71"/>
      <c r="U7" s="75"/>
      <c r="V7" s="68" t="s">
        <v>46</v>
      </c>
    </row>
    <row r="8" spans="1:22" s="7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7"/>
      <c r="K8" s="16"/>
      <c r="L8" s="16"/>
      <c r="M8" s="17"/>
      <c r="N8" s="16"/>
      <c r="O8" s="16"/>
      <c r="P8" s="16"/>
      <c r="Q8" s="54"/>
      <c r="R8" s="16"/>
      <c r="U8" s="75"/>
      <c r="V8" s="72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75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76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74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75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6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D20" sqref="D2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7" t="s">
        <v>47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"/>
      <c r="R1" s="49"/>
    </row>
    <row r="2" spans="1:21" ht="20.25" customHeight="1" x14ac:dyDescent="0.25">
      <c r="A2" s="78" t="s">
        <v>11</v>
      </c>
      <c r="B2" s="79"/>
      <c r="C2" s="79"/>
      <c r="D2" s="79"/>
      <c r="E2" s="80" t="s">
        <v>48</v>
      </c>
      <c r="F2" s="8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84" t="s">
        <v>0</v>
      </c>
      <c r="B4" s="86" t="s">
        <v>10</v>
      </c>
      <c r="C4" s="87"/>
      <c r="D4" s="87"/>
      <c r="E4" s="87"/>
      <c r="F4" s="87"/>
      <c r="G4" s="87"/>
      <c r="H4" s="87"/>
      <c r="I4" s="88"/>
      <c r="J4" s="89" t="s">
        <v>6</v>
      </c>
      <c r="K4" s="73" t="s">
        <v>15</v>
      </c>
      <c r="L4" s="73"/>
      <c r="M4" s="91" t="s">
        <v>8</v>
      </c>
      <c r="N4" s="92"/>
      <c r="O4" s="93" t="s">
        <v>9</v>
      </c>
      <c r="P4" s="93" t="s">
        <v>18</v>
      </c>
      <c r="Q4" s="73" t="s">
        <v>26</v>
      </c>
      <c r="R4" s="73" t="s">
        <v>20</v>
      </c>
      <c r="T4" s="73" t="s">
        <v>26</v>
      </c>
      <c r="U4" s="73" t="s">
        <v>20</v>
      </c>
    </row>
    <row r="5" spans="1:21" ht="45" customHeight="1" x14ac:dyDescent="0.25">
      <c r="A5" s="8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90"/>
      <c r="K5" s="1" t="s">
        <v>16</v>
      </c>
      <c r="L5" s="1" t="s">
        <v>17</v>
      </c>
      <c r="M5" s="20" t="s">
        <v>13</v>
      </c>
      <c r="N5" s="1" t="s">
        <v>14</v>
      </c>
      <c r="O5" s="94"/>
      <c r="P5" s="94"/>
      <c r="Q5" s="73"/>
      <c r="R5" s="73"/>
      <c r="T5" s="73"/>
      <c r="U5" s="73"/>
    </row>
    <row r="6" spans="1:21" s="59" customFormat="1" ht="15.75" customHeight="1" x14ac:dyDescent="0.25">
      <c r="A6" s="34">
        <v>1</v>
      </c>
      <c r="B6" s="21"/>
      <c r="C6" s="21"/>
      <c r="D6" s="4"/>
      <c r="E6" s="22"/>
      <c r="F6" s="4"/>
      <c r="G6" s="4"/>
      <c r="H6" s="16"/>
      <c r="I6" s="24"/>
      <c r="J6" s="17"/>
      <c r="K6" s="16"/>
      <c r="L6" s="16"/>
      <c r="M6" s="17"/>
      <c r="N6" s="16"/>
      <c r="O6" s="16"/>
      <c r="P6" s="16"/>
      <c r="Q6" s="28"/>
      <c r="R6" s="4"/>
      <c r="T6" s="74" t="s">
        <v>25</v>
      </c>
      <c r="U6" s="60" t="s">
        <v>28</v>
      </c>
    </row>
    <row r="7" spans="1:21" s="61" customFormat="1" ht="15.75" customHeight="1" x14ac:dyDescent="0.25">
      <c r="A7" s="16">
        <v>2</v>
      </c>
      <c r="B7" s="21"/>
      <c r="C7" s="21"/>
      <c r="D7" s="16"/>
      <c r="E7" s="36"/>
      <c r="F7" s="16"/>
      <c r="G7" s="16"/>
      <c r="H7" s="24"/>
      <c r="I7" s="24"/>
      <c r="J7" s="16"/>
      <c r="K7" s="16"/>
      <c r="L7" s="16"/>
      <c r="M7" s="16"/>
      <c r="N7" s="16"/>
      <c r="O7" s="16"/>
      <c r="P7" s="16"/>
      <c r="Q7" s="54"/>
      <c r="R7" s="16"/>
      <c r="T7" s="75"/>
      <c r="U7" s="62" t="s">
        <v>29</v>
      </c>
    </row>
    <row r="8" spans="1:21" s="61" customFormat="1" ht="15.75" customHeight="1" x14ac:dyDescent="0.25">
      <c r="A8" s="16">
        <v>3</v>
      </c>
      <c r="B8" s="21"/>
      <c r="C8" s="21"/>
      <c r="D8" s="16"/>
      <c r="E8" s="36"/>
      <c r="F8" s="16"/>
      <c r="G8" s="16"/>
      <c r="H8" s="25"/>
      <c r="I8" s="24"/>
      <c r="J8" s="16"/>
      <c r="K8" s="16"/>
      <c r="L8" s="16"/>
      <c r="M8" s="16"/>
      <c r="N8" s="16"/>
      <c r="O8" s="16"/>
      <c r="P8" s="16"/>
      <c r="Q8" s="54"/>
      <c r="R8" s="16"/>
      <c r="T8" s="75"/>
      <c r="U8" s="62" t="s">
        <v>30</v>
      </c>
    </row>
    <row r="9" spans="1:21" s="61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54"/>
      <c r="R9" s="16"/>
      <c r="T9" s="75"/>
      <c r="U9" s="62" t="s">
        <v>41</v>
      </c>
    </row>
    <row r="10" spans="1:21" s="61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3"/>
      <c r="T10" s="76"/>
      <c r="U10" s="62" t="s">
        <v>40</v>
      </c>
    </row>
    <row r="11" spans="1:21" s="61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3"/>
      <c r="T11" s="95" t="s">
        <v>27</v>
      </c>
      <c r="U11" s="62" t="s">
        <v>32</v>
      </c>
    </row>
    <row r="12" spans="1:21" s="56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55"/>
      <c r="T12" s="96"/>
      <c r="U12" s="57" t="s">
        <v>33</v>
      </c>
    </row>
    <row r="13" spans="1:21" s="61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16"/>
      <c r="K13" s="16"/>
      <c r="L13" s="16"/>
      <c r="M13" s="16"/>
      <c r="N13" s="16"/>
      <c r="O13" s="16"/>
      <c r="P13" s="16"/>
      <c r="Q13" s="17"/>
      <c r="R13" s="63"/>
      <c r="T13" s="97"/>
      <c r="U13" s="62" t="s">
        <v>34</v>
      </c>
    </row>
    <row r="14" spans="1:21" s="61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3"/>
    </row>
    <row r="15" spans="1:21" s="61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3"/>
    </row>
    <row r="16" spans="1:21" s="61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3"/>
      <c r="T16" s="58" t="s">
        <v>21</v>
      </c>
      <c r="U16" s="38" t="s">
        <v>22</v>
      </c>
    </row>
    <row r="17" spans="1:21" s="61" customFormat="1" ht="16.5" x14ac:dyDescent="0.25">
      <c r="A17" s="16">
        <v>12</v>
      </c>
      <c r="B17" s="21"/>
      <c r="C17" s="21"/>
      <c r="D17" s="16"/>
      <c r="E17" s="36"/>
      <c r="F17" s="16"/>
      <c r="G17" s="16"/>
      <c r="H17" s="25"/>
      <c r="I17" s="16"/>
      <c r="J17" s="16"/>
      <c r="K17" s="16"/>
      <c r="L17" s="16"/>
      <c r="M17" s="16"/>
      <c r="N17" s="16"/>
      <c r="O17" s="16"/>
      <c r="P17" s="16"/>
      <c r="Q17" s="17"/>
      <c r="R17" s="63"/>
      <c r="T17" s="64" t="s">
        <v>24</v>
      </c>
      <c r="U17" s="65">
        <f>COUNTIF(Q6:Q105,"PM")</f>
        <v>0</v>
      </c>
    </row>
    <row r="18" spans="1:21" s="61" customFormat="1" ht="16.5" x14ac:dyDescent="0.25">
      <c r="A18" s="16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63"/>
      <c r="T18" s="64" t="s">
        <v>23</v>
      </c>
      <c r="U18" s="65">
        <f>COUNTIF(Q6:Q105,"PC")</f>
        <v>0</v>
      </c>
    </row>
    <row r="19" spans="1:21" s="61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3"/>
      <c r="T19" s="63"/>
      <c r="U19" s="63"/>
    </row>
    <row r="20" spans="1:21" s="61" customFormat="1" ht="16.5" x14ac:dyDescent="0.25">
      <c r="A20" s="16">
        <v>15</v>
      </c>
      <c r="B20" s="37"/>
      <c r="C20" s="16"/>
      <c r="D20" s="16"/>
      <c r="E20" s="36"/>
      <c r="F20" s="16"/>
      <c r="G20" s="16"/>
      <c r="H20" s="25"/>
      <c r="I20" s="25"/>
      <c r="J20" s="16"/>
      <c r="K20" s="16"/>
      <c r="L20" s="16"/>
      <c r="M20" s="16"/>
      <c r="N20" s="16"/>
      <c r="O20" s="16"/>
      <c r="P20" s="16"/>
      <c r="Q20" s="17"/>
      <c r="R20" s="63"/>
    </row>
    <row r="21" spans="1:21" s="61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3"/>
    </row>
    <row r="22" spans="1:21" s="6" customFormat="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66"/>
      <c r="T22" s="48" t="s">
        <v>20</v>
      </c>
      <c r="U22" s="47" t="s">
        <v>22</v>
      </c>
    </row>
    <row r="23" spans="1:21" s="6" customFormat="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66"/>
      <c r="T23" s="46" t="s">
        <v>35</v>
      </c>
      <c r="U23" s="47">
        <f>COUNTIF(R6:R105,"MCU")</f>
        <v>0</v>
      </c>
    </row>
    <row r="24" spans="1:21" s="6" customFormat="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66"/>
      <c r="T24" s="46" t="s">
        <v>45</v>
      </c>
      <c r="U24" s="47">
        <f>COUNTIF(R6:R105,"GSM")</f>
        <v>0</v>
      </c>
    </row>
    <row r="25" spans="1:21" s="6" customFormat="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66"/>
      <c r="T25" s="46" t="s">
        <v>36</v>
      </c>
      <c r="U25" s="47">
        <f>COUNTIF(R6:R105,"GPS")</f>
        <v>0</v>
      </c>
    </row>
    <row r="26" spans="1:21" s="6" customFormat="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66"/>
      <c r="T26" s="46" t="s">
        <v>42</v>
      </c>
      <c r="U26" s="47">
        <f>COUNTIF(R6:R105,"NG")</f>
        <v>0</v>
      </c>
    </row>
    <row r="27" spans="1:21" s="6" customFormat="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66"/>
      <c r="T27" s="46" t="s">
        <v>31</v>
      </c>
      <c r="U27" s="47">
        <f>COUNTIF(R6:R105,"LK")</f>
        <v>0</v>
      </c>
    </row>
    <row r="28" spans="1:21" s="6" customFormat="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66"/>
      <c r="T28" s="46" t="s">
        <v>37</v>
      </c>
      <c r="U28" s="47">
        <f>COUNTIF(R6:R105,"MCH")</f>
        <v>0</v>
      </c>
    </row>
    <row r="29" spans="1:21" s="6" customFormat="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66"/>
      <c r="T29" s="46" t="s">
        <v>38</v>
      </c>
      <c r="U29" s="47">
        <f>COUNTIF(R6:R105,"NCFW")</f>
        <v>0</v>
      </c>
    </row>
    <row r="30" spans="1:21" s="6" customFormat="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66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TG102SE</vt:lpstr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2019-01-29T08:23:58Z</dcterms:modified>
</cp:coreProperties>
</file>