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2.XuLyBH\"/>
    </mc:Choice>
  </mc:AlternateContent>
  <bookViews>
    <workbookView xWindow="-15" yWindow="4035" windowWidth="10320" windowHeight="4065" activeTab="3"/>
  </bookViews>
  <sheets>
    <sheet name="TG102V" sheetId="26" r:id="rId1"/>
    <sheet name="TG102SE" sheetId="20" r:id="rId2"/>
    <sheet name="TG102" sheetId="14" r:id="rId3"/>
    <sheet name="Tong hop thang" sheetId="17" r:id="rId4"/>
  </sheets>
  <calcPr calcId="152511"/>
</workbook>
</file>

<file path=xl/calcChain.xml><?xml version="1.0" encoding="utf-8"?>
<calcChain xmlns="http://schemas.openxmlformats.org/spreadsheetml/2006/main">
  <c r="V30" i="26" l="1"/>
  <c r="V29" i="26"/>
  <c r="V28" i="26"/>
  <c r="V27" i="26"/>
  <c r="V26" i="26"/>
  <c r="V25" i="26"/>
  <c r="V24" i="26"/>
  <c r="V23" i="26"/>
  <c r="V18" i="26"/>
  <c r="V17" i="26"/>
  <c r="V19" i="26" s="1"/>
  <c r="V30" i="20" l="1"/>
  <c r="V29" i="20"/>
  <c r="V28" i="20"/>
  <c r="V27" i="20"/>
  <c r="V26" i="20"/>
  <c r="V25" i="20"/>
  <c r="V24" i="20"/>
  <c r="V23" i="20"/>
  <c r="V18" i="20"/>
  <c r="V17" i="20"/>
  <c r="V19" i="20" s="1"/>
  <c r="U24" i="17" l="1"/>
  <c r="V24" i="14"/>
  <c r="U23" i="17" l="1"/>
  <c r="V29" i="14"/>
  <c r="V30" i="14" l="1"/>
  <c r="V28" i="14"/>
  <c r="V27" i="14"/>
  <c r="V26" i="14"/>
  <c r="V25" i="14"/>
  <c r="V23" i="14"/>
  <c r="U29" i="17"/>
  <c r="U30" i="17"/>
  <c r="U28" i="17"/>
  <c r="U27" i="17"/>
  <c r="U26" i="17"/>
  <c r="U25" i="17"/>
  <c r="U18" i="17"/>
  <c r="U17" i="17"/>
  <c r="V17" i="14"/>
  <c r="V18" i="14" l="1"/>
  <c r="V19" i="14" s="1"/>
</calcChain>
</file>

<file path=xl/sharedStrings.xml><?xml version="1.0" encoding="utf-8"?>
<sst xmlns="http://schemas.openxmlformats.org/spreadsheetml/2006/main" count="331" uniqueCount="88">
  <si>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</si>
  <si>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</si>
  <si>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</si>
  <si>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</si>
  <si>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</si>
  <si>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</si>
  <si>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</si>
  <si>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</si>
  <si>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</si>
  <si>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</si>
  <si>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</si>
  <si>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</si>
  <si>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</si>
  <si>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</si>
  <si>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</si>
  <si>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</si>
  <si>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</si>
  <si>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</si>
  <si>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</si>
  <si>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</si>
  <si>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</si>
  <si>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</si>
  <si>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</si>
  <si>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</si>
  <si>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</si>
  <si>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</si>
  <si>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</si>
  <si>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</si>
  <si>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</si>
  <si>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</si>
  <si>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</si>
  <si>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</si>
  <si>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</si>
  <si>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</si>
  <si>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</si>
  <si>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</si>
  <si>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</si>
  <si>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</si>
  <si>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</si>
  <si>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</si>
  <si>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</si>
  <si>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</si>
  <si>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</si>
  <si>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</si>
  <si>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</si>
  <si>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</si>
  <si>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</si>
  <si>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06 NĂM 2018</t>
  </si>
  <si>
    <t>TG102SE</t>
  </si>
  <si>
    <t>Sim</t>
  </si>
  <si>
    <t>Còn BH</t>
  </si>
  <si>
    <t>Kim Long</t>
  </si>
  <si>
    <t>05/06/2018</t>
  </si>
  <si>
    <t>SE.3.00.---02.180404</t>
  </si>
  <si>
    <t>vnetgps.com,16767</t>
  </si>
  <si>
    <t>BT</t>
  </si>
  <si>
    <t>Thể</t>
  </si>
  <si>
    <t>ID mới :868926033969111</t>
  </si>
  <si>
    <t>Không nhận sim,hỏng FL256</t>
  </si>
  <si>
    <t>Thay Module GSM,FL256</t>
  </si>
  <si>
    <t>SE.3.00.---02.180115</t>
  </si>
  <si>
    <t>124.158.005.014,16060</t>
  </si>
  <si>
    <t>ID mới: 868926033967826</t>
  </si>
  <si>
    <t>Lỗi GSM, Sim khách lỗi</t>
  </si>
  <si>
    <t>Thay Module GSM</t>
  </si>
  <si>
    <t>Đạt</t>
  </si>
  <si>
    <t>TG102V</t>
  </si>
  <si>
    <t>18/06/2018</t>
  </si>
  <si>
    <t>Không chốt GSM</t>
  </si>
  <si>
    <t>124.158.005.014,16873</t>
  </si>
  <si>
    <t xml:space="preserve">W.1.00.---01.180320 </t>
  </si>
  <si>
    <t>20/06/2018</t>
  </si>
  <si>
    <t xml:space="preserve">Xử lý phần cứng </t>
  </si>
  <si>
    <t>TG102</t>
  </si>
  <si>
    <t>sim</t>
  </si>
  <si>
    <t>H</t>
  </si>
  <si>
    <t>1 ốc</t>
  </si>
  <si>
    <t>Thẻ+ sim</t>
  </si>
  <si>
    <t>3 ốc</t>
  </si>
  <si>
    <t>25/6/2018</t>
  </si>
  <si>
    <t>Lỗi khởi động thiết bị</t>
  </si>
  <si>
    <t>Thay flash</t>
  </si>
  <si>
    <t>Không chốt GPS</t>
  </si>
  <si>
    <t>X.4.0.0.00002.180125</t>
  </si>
  <si>
    <t>210.245.083.006,16767</t>
  </si>
  <si>
    <t>KS</t>
  </si>
  <si>
    <t>Khách không sửa</t>
  </si>
  <si>
    <t>26/6/2018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</si>
</sst>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2" t="s">
        <v>47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11"/>
    </row>
    <row r="2" spans="1:22" ht="20.25" customHeight="1" x14ac:dyDescent="0.25">
      <c r="A2" s="63" t="s">
        <v>11</v>
      </c>
      <c r="B2" s="64"/>
      <c r="C2" s="64"/>
      <c r="D2" s="64"/>
      <c r="E2" s="65" t="s">
        <v>51</v>
      </c>
      <c r="F2" s="6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6" t="s">
        <v>0</v>
      </c>
      <c r="B4" s="67" t="s">
        <v>10</v>
      </c>
      <c r="C4" s="67"/>
      <c r="D4" s="67"/>
      <c r="E4" s="67"/>
      <c r="F4" s="67"/>
      <c r="G4" s="67"/>
      <c r="H4" s="67"/>
      <c r="I4" s="67"/>
      <c r="J4" s="58" t="s">
        <v>6</v>
      </c>
      <c r="K4" s="58" t="s">
        <v>15</v>
      </c>
      <c r="L4" s="58"/>
      <c r="M4" s="58" t="s">
        <v>8</v>
      </c>
      <c r="N4" s="58"/>
      <c r="O4" s="68" t="s">
        <v>9</v>
      </c>
      <c r="P4" s="68" t="s">
        <v>18</v>
      </c>
      <c r="Q4" s="58" t="s">
        <v>26</v>
      </c>
      <c r="R4" s="58" t="s">
        <v>20</v>
      </c>
      <c r="U4" s="58" t="s">
        <v>26</v>
      </c>
      <c r="V4" s="58" t="s">
        <v>20</v>
      </c>
    </row>
    <row r="5" spans="1:22" ht="45" customHeight="1" x14ac:dyDescent="0.25">
      <c r="A5" s="66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5" t="s">
        <v>5</v>
      </c>
      <c r="H5" s="5" t="s">
        <v>7</v>
      </c>
      <c r="I5" s="19" t="s">
        <v>19</v>
      </c>
      <c r="J5" s="58"/>
      <c r="K5" s="57" t="s">
        <v>16</v>
      </c>
      <c r="L5" s="57" t="s">
        <v>17</v>
      </c>
      <c r="M5" s="56" t="s">
        <v>13</v>
      </c>
      <c r="N5" s="57" t="s">
        <v>14</v>
      </c>
      <c r="O5" s="68"/>
      <c r="P5" s="68"/>
      <c r="Q5" s="58"/>
      <c r="R5" s="58"/>
      <c r="U5" s="58"/>
      <c r="V5" s="58"/>
    </row>
    <row r="6" spans="1:22" s="2" customFormat="1" ht="15.75" customHeight="1" x14ac:dyDescent="0.25">
      <c r="A6" s="34">
        <v>1</v>
      </c>
      <c r="B6" s="21" t="s">
        <v>67</v>
      </c>
      <c r="C6" s="21" t="s">
        <v>71</v>
      </c>
      <c r="D6" s="4" t="s">
        <v>66</v>
      </c>
      <c r="E6" s="22">
        <v>868926033951796</v>
      </c>
      <c r="F6" s="4"/>
      <c r="G6" s="4" t="s">
        <v>50</v>
      </c>
      <c r="H6" s="16"/>
      <c r="I6" s="24" t="s">
        <v>69</v>
      </c>
      <c r="J6" s="17" t="s">
        <v>68</v>
      </c>
      <c r="K6" s="16"/>
      <c r="L6" s="16" t="s">
        <v>70</v>
      </c>
      <c r="M6" s="17" t="s">
        <v>72</v>
      </c>
      <c r="N6" s="16"/>
      <c r="O6" s="16" t="s">
        <v>55</v>
      </c>
      <c r="P6" s="16" t="s">
        <v>56</v>
      </c>
      <c r="Q6" s="28" t="s">
        <v>25</v>
      </c>
      <c r="R6" s="4" t="s">
        <v>40</v>
      </c>
      <c r="U6" s="59" t="s">
        <v>25</v>
      </c>
      <c r="V6" s="45" t="s">
        <v>28</v>
      </c>
    </row>
    <row r="7" spans="1:22" s="2" customFormat="1" ht="32.2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5"/>
      <c r="J7" s="16"/>
      <c r="K7" s="16"/>
      <c r="L7" s="16"/>
      <c r="M7" s="16"/>
      <c r="N7" s="16"/>
      <c r="O7" s="16"/>
      <c r="P7" s="16"/>
      <c r="Q7" s="28"/>
      <c r="R7" s="4"/>
      <c r="U7" s="60"/>
      <c r="V7" s="45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60"/>
      <c r="V8" s="45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60"/>
      <c r="V9" s="45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61"/>
      <c r="V10" s="45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9" t="s">
        <v>27</v>
      </c>
      <c r="V11" s="45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60"/>
      <c r="V12" s="46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1"/>
      <c r="V13" s="45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44</v>
      </c>
      <c r="V19" s="52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20</v>
      </c>
      <c r="V22" s="48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35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45</v>
      </c>
      <c r="V24" s="48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36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42</v>
      </c>
      <c r="V26" s="48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31</v>
      </c>
      <c r="V27" s="48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37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38</v>
      </c>
      <c r="V29" s="48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39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A9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2" t="s">
        <v>47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11"/>
    </row>
    <row r="2" spans="1:22" ht="20.25" customHeight="1" x14ac:dyDescent="0.25">
      <c r="A2" s="63" t="s">
        <v>11</v>
      </c>
      <c r="B2" s="64"/>
      <c r="C2" s="64"/>
      <c r="D2" s="64"/>
      <c r="E2" s="65" t="s">
        <v>51</v>
      </c>
      <c r="F2" s="6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6" t="s">
        <v>0</v>
      </c>
      <c r="B4" s="67" t="s">
        <v>10</v>
      </c>
      <c r="C4" s="67"/>
      <c r="D4" s="67"/>
      <c r="E4" s="67"/>
      <c r="F4" s="67"/>
      <c r="G4" s="67"/>
      <c r="H4" s="67"/>
      <c r="I4" s="67"/>
      <c r="J4" s="58" t="s">
        <v>6</v>
      </c>
      <c r="K4" s="58" t="s">
        <v>15</v>
      </c>
      <c r="L4" s="58"/>
      <c r="M4" s="58" t="s">
        <v>8</v>
      </c>
      <c r="N4" s="58"/>
      <c r="O4" s="68" t="s">
        <v>9</v>
      </c>
      <c r="P4" s="68" t="s">
        <v>18</v>
      </c>
      <c r="Q4" s="58" t="s">
        <v>26</v>
      </c>
      <c r="R4" s="58" t="s">
        <v>20</v>
      </c>
      <c r="U4" s="58" t="s">
        <v>26</v>
      </c>
      <c r="V4" s="58" t="s">
        <v>20</v>
      </c>
    </row>
    <row r="5" spans="1:22" ht="45" customHeight="1" x14ac:dyDescent="0.25">
      <c r="A5" s="66"/>
      <c r="B5" s="54" t="s">
        <v>1</v>
      </c>
      <c r="C5" s="54" t="s">
        <v>2</v>
      </c>
      <c r="D5" s="53" t="s">
        <v>3</v>
      </c>
      <c r="E5" s="55" t="s">
        <v>12</v>
      </c>
      <c r="F5" s="53" t="s">
        <v>4</v>
      </c>
      <c r="G5" s="5" t="s">
        <v>5</v>
      </c>
      <c r="H5" s="5" t="s">
        <v>7</v>
      </c>
      <c r="I5" s="19" t="s">
        <v>19</v>
      </c>
      <c r="J5" s="58"/>
      <c r="K5" s="54" t="s">
        <v>16</v>
      </c>
      <c r="L5" s="54" t="s">
        <v>17</v>
      </c>
      <c r="M5" s="53" t="s">
        <v>13</v>
      </c>
      <c r="N5" s="54" t="s">
        <v>14</v>
      </c>
      <c r="O5" s="68"/>
      <c r="P5" s="68"/>
      <c r="Q5" s="58"/>
      <c r="R5" s="58"/>
      <c r="U5" s="58"/>
      <c r="V5" s="58"/>
    </row>
    <row r="6" spans="1:22" s="2" customFormat="1" ht="15.75" customHeight="1" x14ac:dyDescent="0.25">
      <c r="A6" s="34">
        <v>1</v>
      </c>
      <c r="B6" s="21" t="s">
        <v>52</v>
      </c>
      <c r="C6" s="21">
        <v>43257</v>
      </c>
      <c r="D6" s="4" t="s">
        <v>48</v>
      </c>
      <c r="E6" s="22">
        <v>861694037950308</v>
      </c>
      <c r="F6" s="4" t="s">
        <v>49</v>
      </c>
      <c r="G6" s="4" t="s">
        <v>50</v>
      </c>
      <c r="H6" s="16" t="s">
        <v>57</v>
      </c>
      <c r="I6" s="24" t="s">
        <v>54</v>
      </c>
      <c r="J6" s="17" t="s">
        <v>58</v>
      </c>
      <c r="K6" s="16" t="s">
        <v>53</v>
      </c>
      <c r="L6" s="16"/>
      <c r="M6" s="17" t="s">
        <v>59</v>
      </c>
      <c r="N6" s="16"/>
      <c r="O6" s="16" t="s">
        <v>55</v>
      </c>
      <c r="P6" s="16" t="s">
        <v>56</v>
      </c>
      <c r="Q6" s="28" t="s">
        <v>25</v>
      </c>
      <c r="R6" s="4" t="s">
        <v>46</v>
      </c>
      <c r="U6" s="59" t="s">
        <v>25</v>
      </c>
      <c r="V6" s="45" t="s">
        <v>28</v>
      </c>
    </row>
    <row r="7" spans="1:22" s="2" customFormat="1" ht="15.75" customHeight="1" x14ac:dyDescent="0.25">
      <c r="A7" s="34">
        <v>2</v>
      </c>
      <c r="B7" s="21">
        <v>43286</v>
      </c>
      <c r="C7" s="21">
        <v>43318</v>
      </c>
      <c r="D7" s="4" t="s">
        <v>48</v>
      </c>
      <c r="E7" s="22">
        <v>864811037145484</v>
      </c>
      <c r="F7" s="4" t="s">
        <v>49</v>
      </c>
      <c r="G7" s="4" t="s">
        <v>50</v>
      </c>
      <c r="H7" s="24" t="s">
        <v>62</v>
      </c>
      <c r="I7" s="24" t="s">
        <v>61</v>
      </c>
      <c r="J7" s="16" t="s">
        <v>63</v>
      </c>
      <c r="K7" s="16" t="s">
        <v>60</v>
      </c>
      <c r="L7" s="16"/>
      <c r="M7" s="16" t="s">
        <v>64</v>
      </c>
      <c r="N7" s="16"/>
      <c r="O7" s="16" t="s">
        <v>55</v>
      </c>
      <c r="P7" s="16" t="s">
        <v>65</v>
      </c>
      <c r="Q7" s="28" t="s">
        <v>25</v>
      </c>
      <c r="R7" s="4" t="s">
        <v>46</v>
      </c>
      <c r="U7" s="60"/>
      <c r="V7" s="45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7"/>
      <c r="K8" s="16"/>
      <c r="L8" s="16"/>
      <c r="M8" s="17"/>
      <c r="N8" s="16"/>
      <c r="O8" s="16"/>
      <c r="P8" s="16"/>
      <c r="Q8" s="28"/>
      <c r="R8" s="4"/>
      <c r="U8" s="60"/>
      <c r="V8" s="45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60"/>
      <c r="V9" s="45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61"/>
      <c r="V10" s="45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9" t="s">
        <v>27</v>
      </c>
      <c r="V11" s="45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60"/>
      <c r="V12" s="46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1"/>
      <c r="V13" s="45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2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44</v>
      </c>
      <c r="V19" s="52">
        <f>SUM(V17:V18)</f>
        <v>2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20</v>
      </c>
      <c r="V22" s="48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35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45</v>
      </c>
      <c r="V24" s="48">
        <f>COUNTIF(R6:R55,"GSM")</f>
        <v>2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36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42</v>
      </c>
      <c r="V26" s="48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31</v>
      </c>
      <c r="V27" s="48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37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38</v>
      </c>
      <c r="V29" s="48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39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2" t="s">
        <v>47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11"/>
    </row>
    <row r="2" spans="1:22" ht="20.25" customHeight="1" x14ac:dyDescent="0.25">
      <c r="A2" s="63" t="s">
        <v>11</v>
      </c>
      <c r="B2" s="64"/>
      <c r="C2" s="64"/>
      <c r="D2" s="64"/>
      <c r="E2" s="65" t="s">
        <v>51</v>
      </c>
      <c r="F2" s="6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6" t="s">
        <v>0</v>
      </c>
      <c r="B4" s="67" t="s">
        <v>10</v>
      </c>
      <c r="C4" s="67"/>
      <c r="D4" s="67"/>
      <c r="E4" s="67"/>
      <c r="F4" s="67"/>
      <c r="G4" s="67"/>
      <c r="H4" s="67"/>
      <c r="I4" s="67"/>
      <c r="J4" s="58" t="s">
        <v>6</v>
      </c>
      <c r="K4" s="58" t="s">
        <v>15</v>
      </c>
      <c r="L4" s="58"/>
      <c r="M4" s="58" t="s">
        <v>8</v>
      </c>
      <c r="N4" s="58"/>
      <c r="O4" s="68" t="s">
        <v>9</v>
      </c>
      <c r="P4" s="68" t="s">
        <v>18</v>
      </c>
      <c r="Q4" s="58" t="s">
        <v>26</v>
      </c>
      <c r="R4" s="58" t="s">
        <v>20</v>
      </c>
      <c r="U4" s="58" t="s">
        <v>26</v>
      </c>
      <c r="V4" s="58" t="s">
        <v>20</v>
      </c>
    </row>
    <row r="5" spans="1:22" ht="45" customHeight="1" x14ac:dyDescent="0.25">
      <c r="A5" s="66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19" t="s">
        <v>19</v>
      </c>
      <c r="J5" s="58"/>
      <c r="K5" s="1" t="s">
        <v>16</v>
      </c>
      <c r="L5" s="1" t="s">
        <v>17</v>
      </c>
      <c r="M5" s="39" t="s">
        <v>13</v>
      </c>
      <c r="N5" s="1" t="s">
        <v>14</v>
      </c>
      <c r="O5" s="68"/>
      <c r="P5" s="68"/>
      <c r="Q5" s="58"/>
      <c r="R5" s="58"/>
      <c r="U5" s="58"/>
      <c r="V5" s="58"/>
    </row>
    <row r="6" spans="1:22" s="2" customFormat="1" ht="15.75" customHeight="1" x14ac:dyDescent="0.25">
      <c r="A6" s="34">
        <v>1</v>
      </c>
      <c r="B6" s="21" t="s">
        <v>79</v>
      </c>
      <c r="C6" s="21" t="s">
        <v>87</v>
      </c>
      <c r="D6" s="16" t="s">
        <v>73</v>
      </c>
      <c r="E6" s="36">
        <v>866762026945467</v>
      </c>
      <c r="F6" s="16" t="s">
        <v>74</v>
      </c>
      <c r="G6" s="16" t="s">
        <v>75</v>
      </c>
      <c r="H6" s="16" t="s">
        <v>76</v>
      </c>
      <c r="I6" s="24" t="s">
        <v>84</v>
      </c>
      <c r="J6" s="17" t="s">
        <v>82</v>
      </c>
      <c r="K6" s="16" t="s">
        <v>83</v>
      </c>
      <c r="L6" s="16"/>
      <c r="M6" s="17" t="s">
        <v>86</v>
      </c>
      <c r="N6" s="16"/>
      <c r="O6" s="16" t="s">
        <v>85</v>
      </c>
      <c r="P6" s="16" t="s">
        <v>65</v>
      </c>
      <c r="Q6" s="80" t="s">
        <v>25</v>
      </c>
      <c r="R6" s="16" t="s">
        <v>30</v>
      </c>
      <c r="U6" s="59" t="s">
        <v>25</v>
      </c>
      <c r="V6" s="45" t="s">
        <v>28</v>
      </c>
    </row>
    <row r="7" spans="1:22" s="2" customFormat="1" ht="17.25" customHeight="1" x14ac:dyDescent="0.25">
      <c r="A7" s="34">
        <v>2</v>
      </c>
      <c r="B7" s="21" t="s">
        <v>79</v>
      </c>
      <c r="C7" s="21" t="s">
        <v>87</v>
      </c>
      <c r="D7" s="16" t="s">
        <v>73</v>
      </c>
      <c r="E7" s="36">
        <v>867330026911316</v>
      </c>
      <c r="F7" s="16" t="s">
        <v>77</v>
      </c>
      <c r="G7" s="16" t="s">
        <v>75</v>
      </c>
      <c r="H7" s="24" t="s">
        <v>78</v>
      </c>
      <c r="I7" s="25"/>
      <c r="J7" s="16" t="s">
        <v>80</v>
      </c>
      <c r="K7" s="16" t="s">
        <v>83</v>
      </c>
      <c r="L7" s="16"/>
      <c r="M7" s="16" t="s">
        <v>81</v>
      </c>
      <c r="N7" s="16"/>
      <c r="O7" s="16" t="s">
        <v>55</v>
      </c>
      <c r="P7" s="16" t="s">
        <v>65</v>
      </c>
      <c r="Q7" s="80" t="s">
        <v>25</v>
      </c>
      <c r="R7" s="16" t="s">
        <v>40</v>
      </c>
      <c r="U7" s="60"/>
      <c r="V7" s="45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60"/>
      <c r="V8" s="45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60"/>
      <c r="V9" s="45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61"/>
      <c r="V10" s="45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9" t="s">
        <v>27</v>
      </c>
      <c r="V11" s="45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60"/>
      <c r="V12" s="46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1"/>
      <c r="V13" s="45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2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44</v>
      </c>
      <c r="V19" s="52">
        <f>SUM(V17:V18)</f>
        <v>2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20</v>
      </c>
      <c r="V22" s="48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35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45</v>
      </c>
      <c r="V24" s="48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36</v>
      </c>
      <c r="V25" s="48">
        <f>COUNTIF(R6:R55,"GPS")</f>
        <v>1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42</v>
      </c>
      <c r="V26" s="48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31</v>
      </c>
      <c r="V27" s="48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37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38</v>
      </c>
      <c r="V29" s="48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39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U6:U10"/>
    <mergeCell ref="U11:U13"/>
    <mergeCell ref="R4:R5"/>
    <mergeCell ref="U4:U5"/>
    <mergeCell ref="V4:V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1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62" t="s">
        <v>47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7"/>
      <c r="R1" s="50"/>
    </row>
    <row r="2" spans="1:21" ht="20.25" customHeight="1" x14ac:dyDescent="0.25">
      <c r="A2" s="63" t="s">
        <v>11</v>
      </c>
      <c r="B2" s="64"/>
      <c r="C2" s="64"/>
      <c r="D2" s="64"/>
      <c r="E2" s="65" t="s">
        <v>51</v>
      </c>
      <c r="F2" s="65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50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1"/>
      <c r="R3" s="50"/>
    </row>
    <row r="4" spans="1:21" ht="16.5" x14ac:dyDescent="0.25">
      <c r="A4" s="69" t="s">
        <v>0</v>
      </c>
      <c r="B4" s="71" t="s">
        <v>10</v>
      </c>
      <c r="C4" s="72"/>
      <c r="D4" s="72"/>
      <c r="E4" s="72"/>
      <c r="F4" s="72"/>
      <c r="G4" s="72"/>
      <c r="H4" s="72"/>
      <c r="I4" s="73"/>
      <c r="J4" s="74" t="s">
        <v>6</v>
      </c>
      <c r="K4" s="58" t="s">
        <v>15</v>
      </c>
      <c r="L4" s="58"/>
      <c r="M4" s="76" t="s">
        <v>8</v>
      </c>
      <c r="N4" s="77"/>
      <c r="O4" s="78" t="s">
        <v>9</v>
      </c>
      <c r="P4" s="78" t="s">
        <v>18</v>
      </c>
      <c r="Q4" s="58" t="s">
        <v>26</v>
      </c>
      <c r="R4" s="58" t="s">
        <v>20</v>
      </c>
      <c r="T4" s="58" t="s">
        <v>26</v>
      </c>
      <c r="U4" s="58" t="s">
        <v>20</v>
      </c>
    </row>
    <row r="5" spans="1:21" ht="45" customHeight="1" x14ac:dyDescent="0.25">
      <c r="A5" s="70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5"/>
      <c r="K5" s="1" t="s">
        <v>16</v>
      </c>
      <c r="L5" s="1" t="s">
        <v>17</v>
      </c>
      <c r="M5" s="20" t="s">
        <v>13</v>
      </c>
      <c r="N5" s="1" t="s">
        <v>14</v>
      </c>
      <c r="O5" s="79"/>
      <c r="P5" s="79"/>
      <c r="Q5" s="58"/>
      <c r="R5" s="58"/>
      <c r="T5" s="58"/>
      <c r="U5" s="58"/>
    </row>
    <row r="6" spans="1:21" s="2" customFormat="1" ht="15.75" customHeight="1" x14ac:dyDescent="0.25">
      <c r="A6" s="34">
        <v>1</v>
      </c>
      <c r="B6" s="21" t="s">
        <v>67</v>
      </c>
      <c r="C6" s="21" t="s">
        <v>71</v>
      </c>
      <c r="D6" s="4" t="s">
        <v>66</v>
      </c>
      <c r="E6" s="22">
        <v>868926033951796</v>
      </c>
      <c r="F6" s="4"/>
      <c r="G6" s="4" t="s">
        <v>50</v>
      </c>
      <c r="H6" s="16"/>
      <c r="I6" s="24" t="s">
        <v>69</v>
      </c>
      <c r="J6" s="17" t="s">
        <v>68</v>
      </c>
      <c r="K6" s="16"/>
      <c r="L6" s="16" t="s">
        <v>70</v>
      </c>
      <c r="M6" s="17" t="s">
        <v>72</v>
      </c>
      <c r="N6" s="16"/>
      <c r="O6" s="16" t="s">
        <v>55</v>
      </c>
      <c r="P6" s="16" t="s">
        <v>56</v>
      </c>
      <c r="Q6" s="28" t="s">
        <v>25</v>
      </c>
      <c r="R6" s="4" t="s">
        <v>40</v>
      </c>
      <c r="T6" s="59" t="s">
        <v>25</v>
      </c>
      <c r="U6" s="45" t="s">
        <v>28</v>
      </c>
    </row>
    <row r="7" spans="1:21" s="2" customFormat="1" ht="15.75" customHeight="1" x14ac:dyDescent="0.25">
      <c r="A7" s="34">
        <v>2</v>
      </c>
      <c r="B7" s="21" t="s">
        <v>52</v>
      </c>
      <c r="C7" s="21">
        <v>43257</v>
      </c>
      <c r="D7" s="4" t="s">
        <v>48</v>
      </c>
      <c r="E7" s="22">
        <v>861694037950308</v>
      </c>
      <c r="F7" s="4" t="s">
        <v>49</v>
      </c>
      <c r="G7" s="4" t="s">
        <v>50</v>
      </c>
      <c r="H7" s="16" t="s">
        <v>57</v>
      </c>
      <c r="I7" s="24" t="s">
        <v>54</v>
      </c>
      <c r="J7" s="17" t="s">
        <v>58</v>
      </c>
      <c r="K7" s="16" t="s">
        <v>53</v>
      </c>
      <c r="L7" s="16"/>
      <c r="M7" s="17" t="s">
        <v>59</v>
      </c>
      <c r="N7" s="16"/>
      <c r="O7" s="16" t="s">
        <v>55</v>
      </c>
      <c r="P7" s="16" t="s">
        <v>56</v>
      </c>
      <c r="Q7" s="28" t="s">
        <v>25</v>
      </c>
      <c r="R7" s="4" t="s">
        <v>46</v>
      </c>
      <c r="T7" s="60"/>
      <c r="U7" s="45" t="s">
        <v>29</v>
      </c>
    </row>
    <row r="8" spans="1:21" s="2" customFormat="1" ht="15.75" customHeight="1" x14ac:dyDescent="0.25">
      <c r="A8" s="34">
        <v>3</v>
      </c>
      <c r="B8" s="21">
        <v>43286</v>
      </c>
      <c r="C8" s="21">
        <v>43318</v>
      </c>
      <c r="D8" s="4" t="s">
        <v>48</v>
      </c>
      <c r="E8" s="22">
        <v>864811037145484</v>
      </c>
      <c r="F8" s="4" t="s">
        <v>49</v>
      </c>
      <c r="G8" s="4" t="s">
        <v>50</v>
      </c>
      <c r="H8" s="24" t="s">
        <v>62</v>
      </c>
      <c r="I8" s="24" t="s">
        <v>61</v>
      </c>
      <c r="J8" s="16" t="s">
        <v>63</v>
      </c>
      <c r="K8" s="16" t="s">
        <v>60</v>
      </c>
      <c r="L8" s="16"/>
      <c r="M8" s="16" t="s">
        <v>64</v>
      </c>
      <c r="N8" s="16"/>
      <c r="O8" s="16" t="s">
        <v>55</v>
      </c>
      <c r="P8" s="16" t="s">
        <v>65</v>
      </c>
      <c r="Q8" s="28" t="s">
        <v>25</v>
      </c>
      <c r="R8" s="4" t="s">
        <v>46</v>
      </c>
      <c r="T8" s="60"/>
      <c r="U8" s="45" t="s">
        <v>30</v>
      </c>
    </row>
    <row r="9" spans="1:21" s="2" customFormat="1" ht="15.75" customHeight="1" x14ac:dyDescent="0.25">
      <c r="A9" s="34">
        <v>4</v>
      </c>
      <c r="B9" s="21" t="s">
        <v>79</v>
      </c>
      <c r="C9" s="21" t="s">
        <v>87</v>
      </c>
      <c r="D9" s="16" t="s">
        <v>73</v>
      </c>
      <c r="E9" s="36">
        <v>866762026945467</v>
      </c>
      <c r="F9" s="16" t="s">
        <v>74</v>
      </c>
      <c r="G9" s="16" t="s">
        <v>75</v>
      </c>
      <c r="H9" s="16" t="s">
        <v>76</v>
      </c>
      <c r="I9" s="24" t="s">
        <v>84</v>
      </c>
      <c r="J9" s="17" t="s">
        <v>82</v>
      </c>
      <c r="K9" s="16" t="s">
        <v>83</v>
      </c>
      <c r="L9" s="16"/>
      <c r="M9" s="17" t="s">
        <v>86</v>
      </c>
      <c r="N9" s="16"/>
      <c r="O9" s="16" t="s">
        <v>85</v>
      </c>
      <c r="P9" s="16" t="s">
        <v>65</v>
      </c>
      <c r="Q9" s="80" t="s">
        <v>25</v>
      </c>
      <c r="R9" s="16" t="s">
        <v>30</v>
      </c>
      <c r="T9" s="60"/>
      <c r="U9" s="45" t="s">
        <v>41</v>
      </c>
    </row>
    <row r="10" spans="1:21" s="2" customFormat="1" ht="15.75" customHeight="1" x14ac:dyDescent="0.25">
      <c r="A10" s="34">
        <v>5</v>
      </c>
      <c r="B10" s="21" t="s">
        <v>79</v>
      </c>
      <c r="C10" s="21" t="s">
        <v>87</v>
      </c>
      <c r="D10" s="16" t="s">
        <v>73</v>
      </c>
      <c r="E10" s="36">
        <v>867330026911316</v>
      </c>
      <c r="F10" s="16" t="s">
        <v>77</v>
      </c>
      <c r="G10" s="16" t="s">
        <v>75</v>
      </c>
      <c r="H10" s="24" t="s">
        <v>78</v>
      </c>
      <c r="I10" s="25"/>
      <c r="J10" s="16" t="s">
        <v>80</v>
      </c>
      <c r="K10" s="16" t="s">
        <v>83</v>
      </c>
      <c r="L10" s="16"/>
      <c r="M10" s="16" t="s">
        <v>81</v>
      </c>
      <c r="N10" s="16"/>
      <c r="O10" s="16" t="s">
        <v>55</v>
      </c>
      <c r="P10" s="16" t="s">
        <v>65</v>
      </c>
      <c r="Q10" s="80" t="s">
        <v>25</v>
      </c>
      <c r="R10" s="16" t="s">
        <v>40</v>
      </c>
      <c r="T10" s="61"/>
      <c r="U10" s="45" t="s">
        <v>40</v>
      </c>
    </row>
    <row r="11" spans="1:21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T11" s="59" t="s">
        <v>27</v>
      </c>
      <c r="U11" s="45" t="s">
        <v>32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T12" s="60"/>
      <c r="U12" s="46" t="s">
        <v>33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61"/>
      <c r="U13" s="45" t="s">
        <v>34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0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5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9" t="s">
        <v>20</v>
      </c>
      <c r="U22" s="48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7" t="s">
        <v>35</v>
      </c>
      <c r="U23" s="48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7" t="s">
        <v>45</v>
      </c>
      <c r="U24" s="48">
        <f>COUNTIF(R6:R105,"GSM")</f>
        <v>2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7" t="s">
        <v>36</v>
      </c>
      <c r="U25" s="48">
        <f>COUNTIF(R6:R105,"GPS")</f>
        <v>1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7" t="s">
        <v>42</v>
      </c>
      <c r="U26" s="48">
        <f>COUNTIF(R6:R105,"NG")</f>
        <v>0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7" t="s">
        <v>31</v>
      </c>
      <c r="U27" s="48">
        <f>COUNTIF(R6:R105,"LK")</f>
        <v>2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7" t="s">
        <v>37</v>
      </c>
      <c r="U28" s="48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7" t="s">
        <v>38</v>
      </c>
      <c r="U29" s="48">
        <f>COUNTIF(R6:R105,"NCFW")</f>
        <v>0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7" t="s">
        <v>39</v>
      </c>
      <c r="U30" s="48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TG102V</vt:lpstr>
      <vt:lpstr>TG102SE</vt:lpstr>
      <vt:lpstr>TG102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2018-07-05T08:51:20Z</dcterms:modified>
</cp:coreProperties>
</file>