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4"/>
  </bookViews>
  <sheets>
    <sheet name="TG102LE" sheetId="14" r:id="rId1"/>
    <sheet name="TG007X" sheetId="25" r:id="rId2"/>
    <sheet name="TG102V" sheetId="22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<sst xmlns="http://schemas.openxmlformats.org/spreadsheetml/2006/main" count="932" uniqueCount="93">
  <si>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</si>
  <si>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</si>
  <si>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</si>
  <si>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</si>
  <si>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</si>
  <si>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</si>
  <si>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</si>
  <si>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</si>
  <si>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</si>
  <si>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</si>
  <si>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</si>
  <si>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</si>
  <si>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</si>
  <si>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</si>
  <si>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</si>
  <si>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</si>
  <si>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</si>
  <si>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</si>
  <si>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</si>
  <si>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</si>
  <si>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</si>
  <si>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</si>
  <si>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</si>
  <si>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</si>
  <si>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</si>
  <si>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</si>
  <si>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</si>
  <si>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</si>
  <si>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</si>
  <si>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</si>
  <si>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</si>
  <si>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</si>
  <si>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</si>
  <si>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</si>
  <si>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</si>
  <si>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</si>
  <si>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</si>
  <si>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</si>
  <si>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</si>
  <si>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</si>
  <si>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</si>
  <si>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</si>
  <si>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</si>
  <si>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</si>
  <si>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</si>
  <si>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</si>
  <si>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</si>
  <si>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</si>
  <si>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</si>
  <si>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</si>
  <si>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</si>
  <si>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</si>
  <si>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</si>
  <si>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4 NĂM 2019</t>
  </si>
  <si>
    <t>XXỬ LÝ THIẾT BỊ BẢO HÀNH THÁNG 4 NĂM 2019</t>
  </si>
  <si>
    <t>Vietcom</t>
  </si>
  <si>
    <t>TG102LE</t>
  </si>
  <si>
    <t>Còn BH</t>
  </si>
  <si>
    <t>thiếu nắp sim</t>
  </si>
  <si>
    <t>TG007X</t>
  </si>
  <si>
    <t>LE.1.00.---04.181025</t>
  </si>
  <si>
    <t>LE.1.00.---01.180710</t>
  </si>
  <si>
    <t>quanly365.vn,08091</t>
  </si>
  <si>
    <t>LE.1.00.---05.190404</t>
  </si>
  <si>
    <t>LE.1.00.---01.180405</t>
  </si>
  <si>
    <t>Lỗi GSM</t>
  </si>
  <si>
    <t>Thay transt PKW,nâng cấp FW</t>
  </si>
  <si>
    <t>LE.1.00.---01.181005</t>
  </si>
  <si>
    <t>Hỏng GPS (Có dấu hiệu oxi hóa module SIM)</t>
  </si>
  <si>
    <t>Không chốt GSM</t>
  </si>
  <si>
    <t>Setfactory ,nâng cấp FW</t>
  </si>
  <si>
    <t>Thay module GPS,Nâng cấp FW</t>
  </si>
  <si>
    <t>Hỏng Diode quá áp</t>
  </si>
  <si>
    <t>Thay Diode quá áp,nâng cấp FW</t>
  </si>
  <si>
    <t>LE.1.00.---01.181025</t>
  </si>
  <si>
    <t>Lỗi IC giao tiếp</t>
  </si>
  <si>
    <t>Xử lý phần cứng,nâng cấp FW</t>
  </si>
  <si>
    <t>Sai IP ( uanly365.vn,08091 )</t>
  </si>
  <si>
    <t>Set lại IP,nâng cấp FW</t>
  </si>
  <si>
    <t>125.212.203.114,16363,</t>
  </si>
  <si>
    <t>BT</t>
  </si>
  <si>
    <t>Thể</t>
  </si>
  <si>
    <t>26/04/2019</t>
  </si>
  <si>
    <t>Tùng</t>
  </si>
  <si>
    <t>LE.1.00.---02.181025</t>
  </si>
  <si>
    <t>125.212.203.114,16161</t>
  </si>
  <si>
    <t>Kiểm tra dịch vụ Server, không nắp đậy Sim</t>
  </si>
  <si>
    <t>Không năp đậy khay Sim</t>
  </si>
  <si>
    <t>Lỗi chân Connector</t>
  </si>
  <si>
    <t>Thay chân Connector, nâng cấp FW</t>
  </si>
  <si>
    <t>Lock: quanly365.vn,08091</t>
  </si>
  <si>
    <t>203.162.69.75,21575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</si>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</sst>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B6" sqref="B6:R3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3" t="s">
        <v>6</v>
      </c>
      <c r="K4" s="63" t="s">
        <v>15</v>
      </c>
      <c r="L4" s="63"/>
      <c r="M4" s="63" t="s">
        <v>8</v>
      </c>
      <c r="N4" s="63"/>
      <c r="O4" s="69" t="s">
        <v>9</v>
      </c>
      <c r="P4" s="69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68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3"/>
      <c r="K5" s="1" t="s">
        <v>16</v>
      </c>
      <c r="L5" s="1" t="s">
        <v>17</v>
      </c>
      <c r="M5" s="37" t="s">
        <v>13</v>
      </c>
      <c r="N5" s="1" t="s">
        <v>14</v>
      </c>
      <c r="O5" s="69"/>
      <c r="P5" s="69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>
        <v>43589</v>
      </c>
      <c r="C6" s="21">
        <v>43681</v>
      </c>
      <c r="D6" s="4" t="s">
        <v>56</v>
      </c>
      <c r="E6" s="22">
        <v>868183034660139</v>
      </c>
      <c r="F6" s="44"/>
      <c r="G6" s="4" t="s">
        <v>57</v>
      </c>
      <c r="H6" s="44"/>
      <c r="I6" s="25" t="s">
        <v>62</v>
      </c>
      <c r="J6" s="16" t="s">
        <v>72</v>
      </c>
      <c r="K6" s="47" t="s">
        <v>61</v>
      </c>
      <c r="L6" s="16" t="s">
        <v>63</v>
      </c>
      <c r="M6" s="16" t="s">
        <v>73</v>
      </c>
      <c r="N6" s="16"/>
      <c r="O6" s="16" t="s">
        <v>80</v>
      </c>
      <c r="P6" s="16" t="s">
        <v>81</v>
      </c>
      <c r="Q6" s="28" t="s">
        <v>24</v>
      </c>
      <c r="R6" s="4" t="s">
        <v>38</v>
      </c>
      <c r="S6" s="47"/>
      <c r="T6" s="47"/>
      <c r="U6" s="7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43589</v>
      </c>
      <c r="C7" s="21">
        <v>43681</v>
      </c>
      <c r="D7" s="4" t="s">
        <v>56</v>
      </c>
      <c r="E7" s="22">
        <v>867857039899583</v>
      </c>
      <c r="F7" s="44"/>
      <c r="G7" s="4" t="s">
        <v>57</v>
      </c>
      <c r="H7" s="44"/>
      <c r="I7" s="25" t="s">
        <v>62</v>
      </c>
      <c r="J7" s="16" t="s">
        <v>69</v>
      </c>
      <c r="K7" s="16" t="s">
        <v>64</v>
      </c>
      <c r="L7" s="16" t="s">
        <v>63</v>
      </c>
      <c r="M7" s="16" t="s">
        <v>70</v>
      </c>
      <c r="N7" s="16"/>
      <c r="O7" s="16" t="s">
        <v>80</v>
      </c>
      <c r="P7" s="16" t="s">
        <v>81</v>
      </c>
      <c r="Q7" s="28" t="s">
        <v>26</v>
      </c>
      <c r="R7" s="4" t="s">
        <v>47</v>
      </c>
      <c r="S7" s="47"/>
      <c r="T7" s="47"/>
      <c r="U7" s="72"/>
      <c r="V7" s="32" t="s">
        <v>43</v>
      </c>
    </row>
    <row r="8" spans="1:22" s="2" customFormat="1" ht="15.75" customHeight="1" x14ac:dyDescent="0.25">
      <c r="A8" s="32">
        <v>3</v>
      </c>
      <c r="B8" s="21">
        <v>43589</v>
      </c>
      <c r="C8" s="21">
        <v>43681</v>
      </c>
      <c r="D8" s="4" t="s">
        <v>56</v>
      </c>
      <c r="E8" s="22">
        <v>868183034589940</v>
      </c>
      <c r="F8" s="44"/>
      <c r="G8" s="4" t="s">
        <v>57</v>
      </c>
      <c r="H8" s="44"/>
      <c r="I8" s="25" t="s">
        <v>62</v>
      </c>
      <c r="J8" s="16"/>
      <c r="K8" s="16" t="s">
        <v>60</v>
      </c>
      <c r="L8" s="16" t="s">
        <v>63</v>
      </c>
      <c r="M8" s="16" t="s">
        <v>50</v>
      </c>
      <c r="N8" s="16"/>
      <c r="O8" s="16" t="s">
        <v>80</v>
      </c>
      <c r="P8" s="16" t="s">
        <v>81</v>
      </c>
      <c r="Q8" s="28" t="s">
        <v>26</v>
      </c>
      <c r="R8" s="4" t="s">
        <v>31</v>
      </c>
      <c r="S8" s="47"/>
      <c r="T8" s="47"/>
      <c r="U8" s="72"/>
      <c r="V8" s="32" t="s">
        <v>28</v>
      </c>
    </row>
    <row r="9" spans="1:22" s="2" customFormat="1" ht="15.75" customHeight="1" x14ac:dyDescent="0.25">
      <c r="A9" s="32">
        <v>4</v>
      </c>
      <c r="B9" s="21">
        <v>43589</v>
      </c>
      <c r="C9" s="21">
        <v>43681</v>
      </c>
      <c r="D9" s="4" t="s">
        <v>56</v>
      </c>
      <c r="E9" s="22">
        <v>867857039899369</v>
      </c>
      <c r="F9" s="44"/>
      <c r="G9" s="4" t="s">
        <v>57</v>
      </c>
      <c r="H9" s="44"/>
      <c r="I9" s="25" t="s">
        <v>62</v>
      </c>
      <c r="J9" s="16"/>
      <c r="K9" s="16" t="s">
        <v>60</v>
      </c>
      <c r="L9" s="16" t="s">
        <v>63</v>
      </c>
      <c r="M9" s="16" t="s">
        <v>50</v>
      </c>
      <c r="N9" s="16"/>
      <c r="O9" s="16" t="s">
        <v>80</v>
      </c>
      <c r="P9" s="16" t="s">
        <v>81</v>
      </c>
      <c r="Q9" s="28" t="s">
        <v>26</v>
      </c>
      <c r="R9" s="4" t="s">
        <v>31</v>
      </c>
      <c r="S9" s="47"/>
      <c r="T9" s="47"/>
      <c r="U9" s="72"/>
      <c r="V9" s="32" t="s">
        <v>38</v>
      </c>
    </row>
    <row r="10" spans="1:22" s="2" customFormat="1" ht="15.75" customHeight="1" x14ac:dyDescent="0.25">
      <c r="A10" s="32">
        <v>5</v>
      </c>
      <c r="B10" s="21">
        <v>43589</v>
      </c>
      <c r="C10" s="21">
        <v>43681</v>
      </c>
      <c r="D10" s="4" t="s">
        <v>56</v>
      </c>
      <c r="E10" s="22">
        <v>868183033786380</v>
      </c>
      <c r="F10" s="44"/>
      <c r="G10" s="4" t="s">
        <v>57</v>
      </c>
      <c r="H10" s="4" t="s">
        <v>58</v>
      </c>
      <c r="I10" s="25" t="s">
        <v>62</v>
      </c>
      <c r="J10" s="16"/>
      <c r="K10" s="16" t="s">
        <v>61</v>
      </c>
      <c r="L10" s="16" t="s">
        <v>63</v>
      </c>
      <c r="M10" s="16" t="s">
        <v>50</v>
      </c>
      <c r="N10" s="16"/>
      <c r="O10" s="16" t="s">
        <v>80</v>
      </c>
      <c r="P10" s="16" t="s">
        <v>81</v>
      </c>
      <c r="Q10" s="28" t="s">
        <v>26</v>
      </c>
      <c r="R10" s="4" t="s">
        <v>31</v>
      </c>
      <c r="S10" s="47"/>
      <c r="T10" s="47"/>
      <c r="U10" s="72"/>
      <c r="V10" s="32" t="s">
        <v>44</v>
      </c>
    </row>
    <row r="11" spans="1:22" s="2" customFormat="1" ht="15.75" customHeight="1" x14ac:dyDescent="0.25">
      <c r="A11" s="32">
        <v>6</v>
      </c>
      <c r="B11" s="21">
        <v>43589</v>
      </c>
      <c r="C11" s="21">
        <v>43681</v>
      </c>
      <c r="D11" s="4" t="s">
        <v>56</v>
      </c>
      <c r="E11" s="22">
        <v>868183034589650</v>
      </c>
      <c r="F11" s="44"/>
      <c r="G11" s="4" t="s">
        <v>57</v>
      </c>
      <c r="H11" s="44"/>
      <c r="I11" s="25" t="s">
        <v>62</v>
      </c>
      <c r="J11" s="16" t="s">
        <v>75</v>
      </c>
      <c r="K11" s="16" t="s">
        <v>67</v>
      </c>
      <c r="L11" s="16" t="s">
        <v>63</v>
      </c>
      <c r="M11" s="16" t="s">
        <v>76</v>
      </c>
      <c r="N11" s="16"/>
      <c r="O11" s="16" t="s">
        <v>80</v>
      </c>
      <c r="P11" s="16" t="s">
        <v>81</v>
      </c>
      <c r="Q11" s="31" t="s">
        <v>24</v>
      </c>
      <c r="R11" s="4" t="s">
        <v>37</v>
      </c>
      <c r="S11" s="47"/>
      <c r="T11" s="47"/>
      <c r="U11" s="73"/>
      <c r="V11" s="32" t="s">
        <v>37</v>
      </c>
    </row>
    <row r="12" spans="1:22" s="18" customFormat="1" ht="15.75" customHeight="1" x14ac:dyDescent="0.25">
      <c r="A12" s="32">
        <v>7</v>
      </c>
      <c r="B12" s="21">
        <v>43589</v>
      </c>
      <c r="C12" s="21">
        <v>43681</v>
      </c>
      <c r="D12" s="4" t="s">
        <v>56</v>
      </c>
      <c r="E12" s="22">
        <v>868183034811187</v>
      </c>
      <c r="F12" s="44"/>
      <c r="G12" s="4" t="s">
        <v>57</v>
      </c>
      <c r="H12" s="44"/>
      <c r="I12" s="16" t="s">
        <v>62</v>
      </c>
      <c r="J12" s="16"/>
      <c r="K12" s="16" t="s">
        <v>74</v>
      </c>
      <c r="L12" s="16" t="s">
        <v>63</v>
      </c>
      <c r="M12" s="16" t="s">
        <v>50</v>
      </c>
      <c r="N12" s="16"/>
      <c r="O12" s="16" t="s">
        <v>80</v>
      </c>
      <c r="P12" s="16" t="s">
        <v>81</v>
      </c>
      <c r="Q12" s="31" t="s">
        <v>26</v>
      </c>
      <c r="R12" s="4" t="s">
        <v>31</v>
      </c>
      <c r="S12" s="47"/>
      <c r="T12" s="47"/>
      <c r="U12" s="7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>
        <v>43589</v>
      </c>
      <c r="C13" s="21">
        <v>43681</v>
      </c>
      <c r="D13" s="4" t="s">
        <v>56</v>
      </c>
      <c r="E13" s="22">
        <v>868183034702501</v>
      </c>
      <c r="F13" s="44"/>
      <c r="G13" s="4" t="s">
        <v>57</v>
      </c>
      <c r="H13" s="44"/>
      <c r="I13" s="16" t="s">
        <v>62</v>
      </c>
      <c r="J13" s="26"/>
      <c r="K13" s="16" t="s">
        <v>74</v>
      </c>
      <c r="L13" s="16" t="s">
        <v>63</v>
      </c>
      <c r="M13" s="16" t="s">
        <v>50</v>
      </c>
      <c r="N13" s="26"/>
      <c r="O13" s="16" t="s">
        <v>80</v>
      </c>
      <c r="P13" s="16" t="s">
        <v>81</v>
      </c>
      <c r="Q13" s="31" t="s">
        <v>26</v>
      </c>
      <c r="R13" s="4" t="s">
        <v>31</v>
      </c>
      <c r="S13" s="47"/>
      <c r="T13" s="47"/>
      <c r="U13" s="72"/>
      <c r="V13" s="32" t="s">
        <v>47</v>
      </c>
    </row>
    <row r="14" spans="1:22" s="2" customFormat="1" ht="15.75" customHeight="1" x14ac:dyDescent="0.25">
      <c r="A14" s="32">
        <v>9</v>
      </c>
      <c r="B14" s="21">
        <v>43589</v>
      </c>
      <c r="C14" s="21">
        <v>43681</v>
      </c>
      <c r="D14" s="4" t="s">
        <v>56</v>
      </c>
      <c r="E14" s="22">
        <v>868183034747704</v>
      </c>
      <c r="F14" s="44"/>
      <c r="G14" s="4" t="s">
        <v>57</v>
      </c>
      <c r="H14" s="44"/>
      <c r="I14" s="16" t="s">
        <v>62</v>
      </c>
      <c r="J14" s="16"/>
      <c r="K14" s="16" t="s">
        <v>74</v>
      </c>
      <c r="L14" s="16" t="s">
        <v>63</v>
      </c>
      <c r="M14" s="16" t="s">
        <v>50</v>
      </c>
      <c r="N14" s="16"/>
      <c r="O14" s="16" t="s">
        <v>80</v>
      </c>
      <c r="P14" s="16" t="s">
        <v>81</v>
      </c>
      <c r="Q14" s="31" t="s">
        <v>26</v>
      </c>
      <c r="R14" s="4" t="s">
        <v>31</v>
      </c>
      <c r="S14" s="47"/>
      <c r="T14" s="47"/>
      <c r="U14" s="72"/>
      <c r="V14" s="32" t="s">
        <v>46</v>
      </c>
    </row>
    <row r="15" spans="1:22" ht="16.5" x14ac:dyDescent="0.25">
      <c r="A15" s="32">
        <v>10</v>
      </c>
      <c r="B15" s="21">
        <v>43589</v>
      </c>
      <c r="C15" s="21">
        <v>43681</v>
      </c>
      <c r="D15" s="4" t="s">
        <v>56</v>
      </c>
      <c r="E15" s="22">
        <v>868183034811138</v>
      </c>
      <c r="F15" s="44"/>
      <c r="G15" s="4" t="s">
        <v>57</v>
      </c>
      <c r="H15" s="44"/>
      <c r="I15" s="16" t="s">
        <v>62</v>
      </c>
      <c r="J15" s="16"/>
      <c r="K15" s="16" t="s">
        <v>67</v>
      </c>
      <c r="L15" s="16" t="s">
        <v>63</v>
      </c>
      <c r="M15" s="16" t="s">
        <v>50</v>
      </c>
      <c r="N15" s="16"/>
      <c r="O15" s="16" t="s">
        <v>80</v>
      </c>
      <c r="P15" s="16" t="s">
        <v>81</v>
      </c>
      <c r="Q15" s="31" t="s">
        <v>26</v>
      </c>
      <c r="R15" s="4" t="s">
        <v>31</v>
      </c>
      <c r="S15" s="48"/>
      <c r="T15" s="48"/>
      <c r="U15" s="72"/>
      <c r="V15" s="32" t="s">
        <v>31</v>
      </c>
    </row>
    <row r="16" spans="1:22" ht="16.5" x14ac:dyDescent="0.25">
      <c r="A16" s="32">
        <v>11</v>
      </c>
      <c r="B16" s="21">
        <v>43589</v>
      </c>
      <c r="C16" s="21">
        <v>43681</v>
      </c>
      <c r="D16" s="4" t="s">
        <v>56</v>
      </c>
      <c r="E16" s="22">
        <v>867857039935858</v>
      </c>
      <c r="F16" s="44"/>
      <c r="G16" s="4" t="s">
        <v>57</v>
      </c>
      <c r="H16" s="44"/>
      <c r="I16" s="16" t="s">
        <v>62</v>
      </c>
      <c r="J16" s="16" t="s">
        <v>65</v>
      </c>
      <c r="K16" s="16" t="s">
        <v>64</v>
      </c>
      <c r="L16" s="16" t="s">
        <v>63</v>
      </c>
      <c r="M16" s="16" t="s">
        <v>66</v>
      </c>
      <c r="N16" s="16"/>
      <c r="O16" s="16" t="s">
        <v>80</v>
      </c>
      <c r="P16" s="16" t="s">
        <v>81</v>
      </c>
      <c r="Q16" s="31" t="s">
        <v>24</v>
      </c>
      <c r="R16" s="4" t="s">
        <v>37</v>
      </c>
      <c r="S16" s="48"/>
      <c r="T16" s="48"/>
      <c r="U16" s="73"/>
      <c r="V16" s="32" t="s">
        <v>32</v>
      </c>
    </row>
    <row r="17" spans="1:22" ht="16.5" x14ac:dyDescent="0.25">
      <c r="A17" s="32">
        <v>12</v>
      </c>
      <c r="B17" s="21">
        <v>43589</v>
      </c>
      <c r="C17" s="21">
        <v>43681</v>
      </c>
      <c r="D17" s="4" t="s">
        <v>56</v>
      </c>
      <c r="E17" s="22">
        <v>868183033881306</v>
      </c>
      <c r="F17" s="44"/>
      <c r="G17" s="4" t="s">
        <v>57</v>
      </c>
      <c r="H17" s="44"/>
      <c r="I17" s="16" t="s">
        <v>62</v>
      </c>
      <c r="J17" s="16" t="s">
        <v>72</v>
      </c>
      <c r="K17" s="16" t="s">
        <v>61</v>
      </c>
      <c r="L17" s="16" t="s">
        <v>63</v>
      </c>
      <c r="M17" s="16" t="s">
        <v>73</v>
      </c>
      <c r="N17" s="16"/>
      <c r="O17" s="16" t="s">
        <v>80</v>
      </c>
      <c r="P17" s="16" t="s">
        <v>81</v>
      </c>
      <c r="Q17" s="31" t="s">
        <v>24</v>
      </c>
      <c r="R17" s="4" t="s">
        <v>38</v>
      </c>
      <c r="S17" s="48"/>
      <c r="T17" s="48"/>
      <c r="U17" s="47"/>
      <c r="V17" s="47"/>
    </row>
    <row r="18" spans="1:22" ht="16.5" x14ac:dyDescent="0.25">
      <c r="A18" s="32">
        <v>13</v>
      </c>
      <c r="B18" s="21">
        <v>43589</v>
      </c>
      <c r="C18" s="21">
        <v>43681</v>
      </c>
      <c r="D18" s="4" t="s">
        <v>56</v>
      </c>
      <c r="E18" s="22">
        <v>868183034606124</v>
      </c>
      <c r="F18" s="44"/>
      <c r="G18" s="4" t="s">
        <v>57</v>
      </c>
      <c r="H18" s="44"/>
      <c r="I18" s="16" t="s">
        <v>62</v>
      </c>
      <c r="J18" s="16"/>
      <c r="K18" s="16" t="s">
        <v>74</v>
      </c>
      <c r="L18" s="16" t="s">
        <v>63</v>
      </c>
      <c r="M18" s="16" t="s">
        <v>50</v>
      </c>
      <c r="N18" s="16"/>
      <c r="O18" s="16" t="s">
        <v>80</v>
      </c>
      <c r="P18" s="16" t="s">
        <v>81</v>
      </c>
      <c r="Q18" s="31" t="s">
        <v>26</v>
      </c>
      <c r="R18" s="4" t="s">
        <v>31</v>
      </c>
      <c r="S18" s="48"/>
      <c r="T18" s="48"/>
      <c r="U18" s="48"/>
      <c r="V18" s="48"/>
    </row>
    <row r="19" spans="1:22" ht="16.5" x14ac:dyDescent="0.25">
      <c r="A19" s="32">
        <v>14</v>
      </c>
      <c r="B19" s="21">
        <v>43589</v>
      </c>
      <c r="C19" s="21">
        <v>43681</v>
      </c>
      <c r="D19" s="4" t="s">
        <v>56</v>
      </c>
      <c r="E19" s="22">
        <v>868183034718820</v>
      </c>
      <c r="F19" s="44"/>
      <c r="G19" s="4" t="s">
        <v>57</v>
      </c>
      <c r="H19" s="44"/>
      <c r="I19" s="16" t="s">
        <v>62</v>
      </c>
      <c r="J19" s="16"/>
      <c r="K19" s="16" t="s">
        <v>67</v>
      </c>
      <c r="L19" s="16" t="s">
        <v>63</v>
      </c>
      <c r="M19" s="16" t="s">
        <v>50</v>
      </c>
      <c r="N19" s="16"/>
      <c r="O19" s="16" t="s">
        <v>80</v>
      </c>
      <c r="P19" s="16" t="s">
        <v>81</v>
      </c>
      <c r="Q19" s="31" t="s">
        <v>26</v>
      </c>
      <c r="R19" s="4" t="s">
        <v>31</v>
      </c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>
        <v>43589</v>
      </c>
      <c r="C20" s="21">
        <v>43681</v>
      </c>
      <c r="D20" s="4" t="s">
        <v>56</v>
      </c>
      <c r="E20" s="22">
        <v>867857039906685</v>
      </c>
      <c r="F20" s="44"/>
      <c r="G20" s="4" t="s">
        <v>57</v>
      </c>
      <c r="H20" s="44"/>
      <c r="I20" s="16" t="s">
        <v>62</v>
      </c>
      <c r="J20" s="16" t="s">
        <v>65</v>
      </c>
      <c r="K20" s="16" t="s">
        <v>64</v>
      </c>
      <c r="L20" s="16" t="s">
        <v>63</v>
      </c>
      <c r="M20" s="16" t="s">
        <v>70</v>
      </c>
      <c r="N20" s="16"/>
      <c r="O20" s="16" t="s">
        <v>80</v>
      </c>
      <c r="P20" s="16" t="s">
        <v>81</v>
      </c>
      <c r="Q20" s="31" t="s">
        <v>26</v>
      </c>
      <c r="R20" s="4" t="s">
        <v>47</v>
      </c>
      <c r="S20" s="48"/>
      <c r="T20" s="48"/>
      <c r="U20" s="4" t="s">
        <v>23</v>
      </c>
      <c r="V20" s="4">
        <f>COUNTIF($Q$6:$Q$55,"PM")</f>
        <v>21</v>
      </c>
    </row>
    <row r="21" spans="1:22" ht="16.5" x14ac:dyDescent="0.25">
      <c r="A21" s="32">
        <v>16</v>
      </c>
      <c r="B21" s="21">
        <v>43589</v>
      </c>
      <c r="C21" s="21">
        <v>43681</v>
      </c>
      <c r="D21" s="4" t="s">
        <v>56</v>
      </c>
      <c r="E21" s="22">
        <v>868183034802558</v>
      </c>
      <c r="F21" s="44"/>
      <c r="G21" s="4" t="s">
        <v>57</v>
      </c>
      <c r="H21" s="4" t="s">
        <v>58</v>
      </c>
      <c r="I21" s="16" t="s">
        <v>62</v>
      </c>
      <c r="J21" s="16" t="s">
        <v>77</v>
      </c>
      <c r="K21" s="16" t="s">
        <v>60</v>
      </c>
      <c r="L21" s="16" t="s">
        <v>63</v>
      </c>
      <c r="M21" s="16" t="s">
        <v>78</v>
      </c>
      <c r="N21" s="16"/>
      <c r="O21" s="16" t="s">
        <v>80</v>
      </c>
      <c r="P21" s="16" t="s">
        <v>81</v>
      </c>
      <c r="Q21" s="31" t="s">
        <v>26</v>
      </c>
      <c r="R21" s="4" t="s">
        <v>31</v>
      </c>
      <c r="S21" s="48"/>
      <c r="T21" s="48"/>
      <c r="U21" s="4" t="s">
        <v>22</v>
      </c>
      <c r="V21" s="4">
        <f>COUNTIF($Q$6:$Q$56,"PC")</f>
        <v>6</v>
      </c>
    </row>
    <row r="22" spans="1:22" ht="16.5" x14ac:dyDescent="0.25">
      <c r="A22" s="32">
        <v>17</v>
      </c>
      <c r="B22" s="21">
        <v>43589</v>
      </c>
      <c r="C22" s="21">
        <v>43681</v>
      </c>
      <c r="D22" s="4" t="s">
        <v>56</v>
      </c>
      <c r="E22" s="22">
        <v>868183034660410</v>
      </c>
      <c r="F22" s="44"/>
      <c r="G22" s="4" t="s">
        <v>57</v>
      </c>
      <c r="H22" s="44"/>
      <c r="I22" s="16" t="s">
        <v>62</v>
      </c>
      <c r="J22" s="4"/>
      <c r="K22" s="4" t="s">
        <v>61</v>
      </c>
      <c r="L22" s="16" t="s">
        <v>63</v>
      </c>
      <c r="M22" s="16" t="s">
        <v>50</v>
      </c>
      <c r="N22" s="4"/>
      <c r="O22" s="4" t="s">
        <v>80</v>
      </c>
      <c r="P22" s="4" t="s">
        <v>81</v>
      </c>
      <c r="Q22" s="31" t="s">
        <v>26</v>
      </c>
      <c r="R22" s="4" t="s">
        <v>31</v>
      </c>
      <c r="S22" s="48"/>
      <c r="T22" s="48"/>
      <c r="U22" s="44" t="s">
        <v>41</v>
      </c>
      <c r="V22" s="4">
        <f>SUM(V20:V21)</f>
        <v>27</v>
      </c>
    </row>
    <row r="23" spans="1:22" ht="16.5" x14ac:dyDescent="0.25">
      <c r="A23" s="32">
        <v>18</v>
      </c>
      <c r="B23" s="21">
        <v>43589</v>
      </c>
      <c r="C23" s="21">
        <v>43681</v>
      </c>
      <c r="D23" s="4" t="s">
        <v>56</v>
      </c>
      <c r="E23" s="22">
        <v>868183033867123</v>
      </c>
      <c r="F23" s="44"/>
      <c r="G23" s="4" t="s">
        <v>57</v>
      </c>
      <c r="H23" s="44"/>
      <c r="I23" s="16" t="s">
        <v>62</v>
      </c>
      <c r="J23" s="4" t="s">
        <v>68</v>
      </c>
      <c r="K23" s="4" t="s">
        <v>61</v>
      </c>
      <c r="L23" s="16" t="s">
        <v>63</v>
      </c>
      <c r="M23" s="4" t="s">
        <v>71</v>
      </c>
      <c r="N23" s="4"/>
      <c r="O23" s="4" t="s">
        <v>80</v>
      </c>
      <c r="P23" s="4" t="s">
        <v>81</v>
      </c>
      <c r="Q23" s="31" t="s">
        <v>24</v>
      </c>
      <c r="R23" s="4" t="s">
        <v>28</v>
      </c>
      <c r="S23" s="48"/>
      <c r="T23" s="48"/>
      <c r="U23" s="48"/>
      <c r="V23" s="48"/>
    </row>
    <row r="24" spans="1:22" ht="16.5" x14ac:dyDescent="0.25">
      <c r="A24" s="32">
        <v>19</v>
      </c>
      <c r="B24" s="21" t="s">
        <v>82</v>
      </c>
      <c r="C24" s="21">
        <v>43501</v>
      </c>
      <c r="D24" s="4" t="s">
        <v>56</v>
      </c>
      <c r="E24" s="22">
        <v>868183034662499</v>
      </c>
      <c r="F24" s="4"/>
      <c r="G24" s="4" t="s">
        <v>57</v>
      </c>
      <c r="H24" s="4"/>
      <c r="I24" s="4" t="s">
        <v>62</v>
      </c>
      <c r="J24" s="4" t="s">
        <v>92</v>
      </c>
      <c r="K24" s="4" t="s">
        <v>67</v>
      </c>
      <c r="L24" s="16" t="s">
        <v>63</v>
      </c>
      <c r="M24" s="4" t="s">
        <v>50</v>
      </c>
      <c r="N24" s="4"/>
      <c r="O24" s="4" t="s">
        <v>80</v>
      </c>
      <c r="P24" s="4" t="s">
        <v>83</v>
      </c>
      <c r="Q24" s="31" t="s">
        <v>26</v>
      </c>
      <c r="R24" s="4" t="s">
        <v>31</v>
      </c>
      <c r="S24" s="48"/>
      <c r="T24" s="48"/>
      <c r="U24" s="48"/>
      <c r="V24" s="48"/>
    </row>
    <row r="25" spans="1:22" ht="16.5" x14ac:dyDescent="0.25">
      <c r="A25" s="32">
        <v>20</v>
      </c>
      <c r="B25" s="21" t="s">
        <v>82</v>
      </c>
      <c r="C25" s="21">
        <v>43501</v>
      </c>
      <c r="D25" s="4" t="s">
        <v>56</v>
      </c>
      <c r="E25" s="22">
        <v>867857039907626</v>
      </c>
      <c r="F25" s="4"/>
      <c r="G25" s="4" t="s">
        <v>57</v>
      </c>
      <c r="H25" s="4"/>
      <c r="I25" s="4" t="s">
        <v>62</v>
      </c>
      <c r="J25" s="4" t="s">
        <v>92</v>
      </c>
      <c r="K25" s="4" t="s">
        <v>61</v>
      </c>
      <c r="L25" s="16" t="s">
        <v>63</v>
      </c>
      <c r="M25" s="4" t="s">
        <v>50</v>
      </c>
      <c r="N25" s="4"/>
      <c r="O25" s="4" t="s">
        <v>80</v>
      </c>
      <c r="P25" s="4" t="s">
        <v>83</v>
      </c>
      <c r="Q25" s="31" t="s">
        <v>26</v>
      </c>
      <c r="R25" s="4" t="s">
        <v>31</v>
      </c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 t="s">
        <v>82</v>
      </c>
      <c r="C26" s="21">
        <v>43501</v>
      </c>
      <c r="D26" s="4" t="s">
        <v>56</v>
      </c>
      <c r="E26" s="22">
        <v>867857039892323</v>
      </c>
      <c r="F26" s="4"/>
      <c r="G26" s="4" t="s">
        <v>57</v>
      </c>
      <c r="H26" s="4" t="s">
        <v>86</v>
      </c>
      <c r="I26" s="4" t="s">
        <v>62</v>
      </c>
      <c r="J26" s="4" t="s">
        <v>92</v>
      </c>
      <c r="K26" s="4" t="s">
        <v>84</v>
      </c>
      <c r="L26" s="16" t="s">
        <v>63</v>
      </c>
      <c r="M26" s="4" t="s">
        <v>50</v>
      </c>
      <c r="N26" s="4"/>
      <c r="O26" s="4" t="s">
        <v>80</v>
      </c>
      <c r="P26" s="4" t="s">
        <v>83</v>
      </c>
      <c r="Q26" s="31" t="s">
        <v>26</v>
      </c>
      <c r="R26" s="4" t="s">
        <v>31</v>
      </c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 t="s">
        <v>82</v>
      </c>
      <c r="C27" s="21">
        <v>43501</v>
      </c>
      <c r="D27" s="4" t="s">
        <v>56</v>
      </c>
      <c r="E27" s="22">
        <v>868183034705561</v>
      </c>
      <c r="F27" s="4"/>
      <c r="G27" s="4" t="s">
        <v>57</v>
      </c>
      <c r="H27" s="4"/>
      <c r="I27" s="4" t="s">
        <v>85</v>
      </c>
      <c r="J27" s="4" t="s">
        <v>92</v>
      </c>
      <c r="K27" s="4" t="s">
        <v>60</v>
      </c>
      <c r="L27" s="16" t="s">
        <v>63</v>
      </c>
      <c r="M27" s="4" t="s">
        <v>50</v>
      </c>
      <c r="N27" s="4"/>
      <c r="O27" s="4" t="s">
        <v>80</v>
      </c>
      <c r="P27" s="4" t="s">
        <v>83</v>
      </c>
      <c r="Q27" s="31" t="s">
        <v>26</v>
      </c>
      <c r="R27" s="4" t="s">
        <v>31</v>
      </c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 t="s">
        <v>82</v>
      </c>
      <c r="C28" s="21">
        <v>43501</v>
      </c>
      <c r="D28" s="4" t="s">
        <v>56</v>
      </c>
      <c r="E28" s="22">
        <v>868183034772835</v>
      </c>
      <c r="F28" s="4"/>
      <c r="G28" s="4" t="s">
        <v>57</v>
      </c>
      <c r="H28" s="16" t="s">
        <v>87</v>
      </c>
      <c r="I28" s="16" t="s">
        <v>62</v>
      </c>
      <c r="J28" s="16" t="s">
        <v>88</v>
      </c>
      <c r="K28" s="4" t="s">
        <v>60</v>
      </c>
      <c r="L28" s="16" t="s">
        <v>63</v>
      </c>
      <c r="M28" s="16" t="s">
        <v>89</v>
      </c>
      <c r="N28" s="16"/>
      <c r="O28" s="4" t="s">
        <v>80</v>
      </c>
      <c r="P28" s="16" t="s">
        <v>83</v>
      </c>
      <c r="Q28" s="31" t="s">
        <v>24</v>
      </c>
      <c r="R28" s="4" t="s">
        <v>37</v>
      </c>
      <c r="S28" s="48"/>
      <c r="T28" s="48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 t="s">
        <v>82</v>
      </c>
      <c r="C29" s="21">
        <v>43501</v>
      </c>
      <c r="D29" s="4" t="s">
        <v>56</v>
      </c>
      <c r="E29" s="22">
        <v>867857039918250</v>
      </c>
      <c r="F29" s="4"/>
      <c r="G29" s="4" t="s">
        <v>57</v>
      </c>
      <c r="H29" s="16"/>
      <c r="I29" s="16" t="s">
        <v>90</v>
      </c>
      <c r="J29" s="4" t="s">
        <v>92</v>
      </c>
      <c r="K29" s="16" t="s">
        <v>64</v>
      </c>
      <c r="L29" s="16" t="s">
        <v>63</v>
      </c>
      <c r="M29" s="16" t="s">
        <v>50</v>
      </c>
      <c r="N29" s="16"/>
      <c r="O29" s="4" t="s">
        <v>80</v>
      </c>
      <c r="P29" s="16" t="s">
        <v>83</v>
      </c>
      <c r="Q29" s="31" t="s">
        <v>26</v>
      </c>
      <c r="R29" s="4" t="s">
        <v>31</v>
      </c>
      <c r="S29" s="48"/>
      <c r="T29" s="48"/>
      <c r="U29" s="32" t="s">
        <v>39</v>
      </c>
      <c r="V29" s="4">
        <f>COUNTIF($R$6:$R$55,"NG")</f>
        <v>2</v>
      </c>
    </row>
    <row r="30" spans="1:22" ht="16.5" x14ac:dyDescent="0.25">
      <c r="A30" s="32">
        <v>25</v>
      </c>
      <c r="B30" s="21" t="s">
        <v>82</v>
      </c>
      <c r="C30" s="21">
        <v>43501</v>
      </c>
      <c r="D30" s="4" t="s">
        <v>56</v>
      </c>
      <c r="E30" s="22">
        <v>867857039921999</v>
      </c>
      <c r="F30" s="4"/>
      <c r="G30" s="4" t="s">
        <v>57</v>
      </c>
      <c r="H30" s="16"/>
      <c r="I30" s="16" t="s">
        <v>90</v>
      </c>
      <c r="J30" s="4" t="s">
        <v>92</v>
      </c>
      <c r="K30" s="16" t="s">
        <v>64</v>
      </c>
      <c r="L30" s="16" t="s">
        <v>63</v>
      </c>
      <c r="M30" s="16" t="s">
        <v>50</v>
      </c>
      <c r="N30" s="16"/>
      <c r="O30" s="4" t="s">
        <v>80</v>
      </c>
      <c r="P30" s="16" t="s">
        <v>83</v>
      </c>
      <c r="Q30" s="31" t="s">
        <v>26</v>
      </c>
      <c r="R30" s="4" t="s">
        <v>31</v>
      </c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 t="s">
        <v>82</v>
      </c>
      <c r="C31" s="21">
        <v>43501</v>
      </c>
      <c r="D31" s="4" t="s">
        <v>56</v>
      </c>
      <c r="E31" s="22">
        <v>868183033843082</v>
      </c>
      <c r="F31" s="4"/>
      <c r="G31" s="4" t="s">
        <v>57</v>
      </c>
      <c r="H31" s="16"/>
      <c r="I31" s="16" t="s">
        <v>90</v>
      </c>
      <c r="J31" s="4" t="s">
        <v>92</v>
      </c>
      <c r="K31" s="16" t="s">
        <v>61</v>
      </c>
      <c r="L31" s="16" t="s">
        <v>63</v>
      </c>
      <c r="M31" s="16" t="s">
        <v>50</v>
      </c>
      <c r="N31" s="16"/>
      <c r="O31" s="4" t="s">
        <v>80</v>
      </c>
      <c r="P31" s="16" t="s">
        <v>83</v>
      </c>
      <c r="Q31" s="31" t="s">
        <v>26</v>
      </c>
      <c r="R31" s="4" t="s">
        <v>31</v>
      </c>
      <c r="S31" s="48"/>
      <c r="T31" s="48"/>
      <c r="U31" s="32" t="s">
        <v>29</v>
      </c>
      <c r="V31" s="4">
        <f>COUNTIF($R$6:$R$55,"LK")</f>
        <v>3</v>
      </c>
    </row>
    <row r="32" spans="1:22" ht="16.5" x14ac:dyDescent="0.25">
      <c r="A32" s="32">
        <v>27</v>
      </c>
      <c r="B32" s="21" t="s">
        <v>82</v>
      </c>
      <c r="C32" s="21">
        <v>43501</v>
      </c>
      <c r="D32" s="4" t="s">
        <v>56</v>
      </c>
      <c r="E32" s="22">
        <v>868183034752100</v>
      </c>
      <c r="F32" s="4"/>
      <c r="G32" s="4" t="s">
        <v>57</v>
      </c>
      <c r="H32" s="16"/>
      <c r="I32" s="16" t="s">
        <v>91</v>
      </c>
      <c r="J32" s="16" t="s">
        <v>88</v>
      </c>
      <c r="K32" s="16" t="s">
        <v>61</v>
      </c>
      <c r="L32" s="16" t="s">
        <v>63</v>
      </c>
      <c r="M32" s="16" t="s">
        <v>89</v>
      </c>
      <c r="N32" s="16"/>
      <c r="O32" s="4" t="s">
        <v>80</v>
      </c>
      <c r="P32" s="16" t="s">
        <v>83</v>
      </c>
      <c r="Q32" s="31" t="s">
        <v>26</v>
      </c>
      <c r="R32" s="4" t="s">
        <v>31</v>
      </c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2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19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27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3" t="s">
        <v>6</v>
      </c>
      <c r="K4" s="63" t="s">
        <v>15</v>
      </c>
      <c r="L4" s="63"/>
      <c r="M4" s="63" t="s">
        <v>8</v>
      </c>
      <c r="N4" s="63"/>
      <c r="O4" s="69" t="s">
        <v>9</v>
      </c>
      <c r="P4" s="69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68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3"/>
      <c r="K5" s="59" t="s">
        <v>16</v>
      </c>
      <c r="L5" s="59" t="s">
        <v>17</v>
      </c>
      <c r="M5" s="58" t="s">
        <v>13</v>
      </c>
      <c r="N5" s="59" t="s">
        <v>14</v>
      </c>
      <c r="O5" s="69"/>
      <c r="P5" s="69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>
        <v>43589</v>
      </c>
      <c r="C6" s="21">
        <v>43681</v>
      </c>
      <c r="D6" s="4" t="s">
        <v>59</v>
      </c>
      <c r="E6" s="22">
        <v>868183034563945</v>
      </c>
      <c r="F6" s="4"/>
      <c r="G6" s="4" t="s">
        <v>57</v>
      </c>
      <c r="H6" s="17"/>
      <c r="I6" s="24" t="s">
        <v>79</v>
      </c>
      <c r="J6" s="16"/>
      <c r="K6" s="16" t="s">
        <v>61</v>
      </c>
      <c r="L6" s="16" t="s">
        <v>63</v>
      </c>
      <c r="M6" s="16" t="s">
        <v>50</v>
      </c>
      <c r="N6" s="27"/>
      <c r="O6" s="16" t="s">
        <v>80</v>
      </c>
      <c r="P6" s="16" t="s">
        <v>81</v>
      </c>
      <c r="Q6" s="31" t="s">
        <v>26</v>
      </c>
      <c r="R6" s="32" t="s">
        <v>31</v>
      </c>
      <c r="U6" s="7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82</v>
      </c>
      <c r="C7" s="21">
        <v>43501</v>
      </c>
      <c r="D7" s="4" t="s">
        <v>59</v>
      </c>
      <c r="E7" s="22">
        <v>868183034627443</v>
      </c>
      <c r="F7" s="4"/>
      <c r="G7" s="4" t="s">
        <v>57</v>
      </c>
      <c r="H7" s="22"/>
      <c r="I7" s="24" t="s">
        <v>62</v>
      </c>
      <c r="J7" s="16"/>
      <c r="K7" s="16" t="s">
        <v>60</v>
      </c>
      <c r="L7" s="16"/>
      <c r="M7" s="16" t="s">
        <v>50</v>
      </c>
      <c r="N7" s="16"/>
      <c r="O7" s="16" t="s">
        <v>80</v>
      </c>
      <c r="P7" s="16" t="s">
        <v>83</v>
      </c>
      <c r="Q7" s="28" t="s">
        <v>26</v>
      </c>
      <c r="R7" s="4" t="s">
        <v>31</v>
      </c>
      <c r="U7" s="72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7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2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2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2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2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2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3" t="s">
        <v>6</v>
      </c>
      <c r="K4" s="63" t="s">
        <v>15</v>
      </c>
      <c r="L4" s="63"/>
      <c r="M4" s="63" t="s">
        <v>8</v>
      </c>
      <c r="N4" s="63"/>
      <c r="O4" s="69" t="s">
        <v>9</v>
      </c>
      <c r="P4" s="69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6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3"/>
      <c r="K5" s="46" t="s">
        <v>16</v>
      </c>
      <c r="L5" s="46" t="s">
        <v>17</v>
      </c>
      <c r="M5" s="45" t="s">
        <v>13</v>
      </c>
      <c r="N5" s="46" t="s">
        <v>14</v>
      </c>
      <c r="O5" s="69"/>
      <c r="P5" s="69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61"/>
      <c r="O6" s="16"/>
      <c r="P6" s="16"/>
      <c r="Q6" s="31"/>
      <c r="R6" s="32"/>
      <c r="U6" s="7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72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7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2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2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2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16"/>
      <c r="J6" s="16"/>
      <c r="K6" s="16"/>
      <c r="L6" s="47"/>
      <c r="M6" s="16"/>
      <c r="N6" s="16"/>
      <c r="O6" s="16"/>
      <c r="P6" s="16"/>
      <c r="Q6" s="28"/>
      <c r="R6" s="32"/>
      <c r="T6" s="7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72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72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72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72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73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7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72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72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72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7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0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0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A25" sqref="A25:A3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>
        <v>43589</v>
      </c>
      <c r="C6" s="21">
        <v>43681</v>
      </c>
      <c r="D6" s="4" t="s">
        <v>56</v>
      </c>
      <c r="E6" s="22">
        <v>868183034660139</v>
      </c>
      <c r="F6" s="44"/>
      <c r="G6" s="4" t="s">
        <v>57</v>
      </c>
      <c r="H6" s="44"/>
      <c r="I6" s="25" t="s">
        <v>62</v>
      </c>
      <c r="J6" s="16" t="s">
        <v>72</v>
      </c>
      <c r="K6" s="47" t="s">
        <v>61</v>
      </c>
      <c r="L6" s="16" t="s">
        <v>63</v>
      </c>
      <c r="M6" s="16" t="s">
        <v>73</v>
      </c>
      <c r="N6" s="16"/>
      <c r="O6" s="16" t="s">
        <v>80</v>
      </c>
      <c r="P6" s="16" t="s">
        <v>81</v>
      </c>
      <c r="Q6" s="28" t="s">
        <v>24</v>
      </c>
      <c r="R6" s="4" t="s">
        <v>38</v>
      </c>
      <c r="T6" s="7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>
        <v>43589</v>
      </c>
      <c r="C7" s="21">
        <v>43681</v>
      </c>
      <c r="D7" s="4" t="s">
        <v>56</v>
      </c>
      <c r="E7" s="22">
        <v>867857039899583</v>
      </c>
      <c r="F7" s="44"/>
      <c r="G7" s="4" t="s">
        <v>57</v>
      </c>
      <c r="H7" s="44"/>
      <c r="I7" s="25" t="s">
        <v>62</v>
      </c>
      <c r="J7" s="16" t="s">
        <v>69</v>
      </c>
      <c r="K7" s="16" t="s">
        <v>64</v>
      </c>
      <c r="L7" s="16" t="s">
        <v>63</v>
      </c>
      <c r="M7" s="16" t="s">
        <v>70</v>
      </c>
      <c r="N7" s="16"/>
      <c r="O7" s="16" t="s">
        <v>80</v>
      </c>
      <c r="P7" s="16" t="s">
        <v>81</v>
      </c>
      <c r="Q7" s="28" t="s">
        <v>26</v>
      </c>
      <c r="R7" s="4" t="s">
        <v>47</v>
      </c>
      <c r="T7" s="72"/>
      <c r="U7" s="32" t="s">
        <v>43</v>
      </c>
    </row>
    <row r="8" spans="1:21" s="2" customFormat="1" ht="15.75" customHeight="1" x14ac:dyDescent="0.25">
      <c r="A8" s="32">
        <v>3</v>
      </c>
      <c r="B8" s="21">
        <v>43589</v>
      </c>
      <c r="C8" s="21">
        <v>43681</v>
      </c>
      <c r="D8" s="4" t="s">
        <v>56</v>
      </c>
      <c r="E8" s="22">
        <v>868183034589940</v>
      </c>
      <c r="F8" s="44"/>
      <c r="G8" s="4" t="s">
        <v>57</v>
      </c>
      <c r="H8" s="44"/>
      <c r="I8" s="25" t="s">
        <v>62</v>
      </c>
      <c r="J8" s="16"/>
      <c r="K8" s="16" t="s">
        <v>60</v>
      </c>
      <c r="L8" s="16" t="s">
        <v>63</v>
      </c>
      <c r="M8" s="16" t="s">
        <v>50</v>
      </c>
      <c r="N8" s="16"/>
      <c r="O8" s="16" t="s">
        <v>80</v>
      </c>
      <c r="P8" s="16" t="s">
        <v>81</v>
      </c>
      <c r="Q8" s="28" t="s">
        <v>26</v>
      </c>
      <c r="R8" s="4" t="s">
        <v>31</v>
      </c>
      <c r="T8" s="72"/>
      <c r="U8" s="32" t="s">
        <v>28</v>
      </c>
    </row>
    <row r="9" spans="1:21" s="2" customFormat="1" ht="15.75" customHeight="1" x14ac:dyDescent="0.25">
      <c r="A9" s="32">
        <v>4</v>
      </c>
      <c r="B9" s="21">
        <v>43589</v>
      </c>
      <c r="C9" s="21">
        <v>43681</v>
      </c>
      <c r="D9" s="4" t="s">
        <v>56</v>
      </c>
      <c r="E9" s="22">
        <v>867857039899369</v>
      </c>
      <c r="F9" s="44"/>
      <c r="G9" s="4" t="s">
        <v>57</v>
      </c>
      <c r="H9" s="44"/>
      <c r="I9" s="25" t="s">
        <v>62</v>
      </c>
      <c r="J9" s="16"/>
      <c r="K9" s="16" t="s">
        <v>60</v>
      </c>
      <c r="L9" s="16" t="s">
        <v>63</v>
      </c>
      <c r="M9" s="16" t="s">
        <v>50</v>
      </c>
      <c r="N9" s="16"/>
      <c r="O9" s="16" t="s">
        <v>80</v>
      </c>
      <c r="P9" s="16" t="s">
        <v>81</v>
      </c>
      <c r="Q9" s="28" t="s">
        <v>26</v>
      </c>
      <c r="R9" s="4" t="s">
        <v>31</v>
      </c>
      <c r="T9" s="72"/>
      <c r="U9" s="32" t="s">
        <v>38</v>
      </c>
    </row>
    <row r="10" spans="1:21" s="2" customFormat="1" ht="15.75" customHeight="1" x14ac:dyDescent="0.25">
      <c r="A10" s="32">
        <v>5</v>
      </c>
      <c r="B10" s="21">
        <v>43589</v>
      </c>
      <c r="C10" s="21">
        <v>43681</v>
      </c>
      <c r="D10" s="4" t="s">
        <v>56</v>
      </c>
      <c r="E10" s="22">
        <v>868183033786380</v>
      </c>
      <c r="F10" s="44"/>
      <c r="G10" s="4" t="s">
        <v>57</v>
      </c>
      <c r="H10" s="4" t="s">
        <v>58</v>
      </c>
      <c r="I10" s="25" t="s">
        <v>62</v>
      </c>
      <c r="J10" s="16"/>
      <c r="K10" s="16" t="s">
        <v>61</v>
      </c>
      <c r="L10" s="16" t="s">
        <v>63</v>
      </c>
      <c r="M10" s="16" t="s">
        <v>50</v>
      </c>
      <c r="N10" s="16"/>
      <c r="O10" s="16" t="s">
        <v>80</v>
      </c>
      <c r="P10" s="16" t="s">
        <v>81</v>
      </c>
      <c r="Q10" s="28" t="s">
        <v>26</v>
      </c>
      <c r="R10" s="4" t="s">
        <v>31</v>
      </c>
      <c r="T10" s="72"/>
      <c r="U10" s="32" t="s">
        <v>44</v>
      </c>
    </row>
    <row r="11" spans="1:21" s="2" customFormat="1" ht="15.75" customHeight="1" x14ac:dyDescent="0.25">
      <c r="A11" s="32">
        <v>6</v>
      </c>
      <c r="B11" s="21">
        <v>43589</v>
      </c>
      <c r="C11" s="21">
        <v>43681</v>
      </c>
      <c r="D11" s="4" t="s">
        <v>56</v>
      </c>
      <c r="E11" s="22">
        <v>868183034589650</v>
      </c>
      <c r="F11" s="44"/>
      <c r="G11" s="4" t="s">
        <v>57</v>
      </c>
      <c r="H11" s="44"/>
      <c r="I11" s="25" t="s">
        <v>62</v>
      </c>
      <c r="J11" s="16" t="s">
        <v>75</v>
      </c>
      <c r="K11" s="16" t="s">
        <v>67</v>
      </c>
      <c r="L11" s="16" t="s">
        <v>63</v>
      </c>
      <c r="M11" s="16" t="s">
        <v>76</v>
      </c>
      <c r="N11" s="16"/>
      <c r="O11" s="16" t="s">
        <v>80</v>
      </c>
      <c r="P11" s="16" t="s">
        <v>81</v>
      </c>
      <c r="Q11" s="31" t="s">
        <v>24</v>
      </c>
      <c r="R11" s="4" t="s">
        <v>37</v>
      </c>
      <c r="T11" s="73"/>
      <c r="U11" s="32" t="s">
        <v>37</v>
      </c>
    </row>
    <row r="12" spans="1:21" s="18" customFormat="1" ht="15.75" customHeight="1" x14ac:dyDescent="0.25">
      <c r="A12" s="32">
        <v>7</v>
      </c>
      <c r="B12" s="21">
        <v>43589</v>
      </c>
      <c r="C12" s="21">
        <v>43681</v>
      </c>
      <c r="D12" s="4" t="s">
        <v>56</v>
      </c>
      <c r="E12" s="22">
        <v>868183034811187</v>
      </c>
      <c r="F12" s="44"/>
      <c r="G12" s="4" t="s">
        <v>57</v>
      </c>
      <c r="H12" s="44"/>
      <c r="I12" s="16" t="s">
        <v>62</v>
      </c>
      <c r="J12" s="16"/>
      <c r="K12" s="16" t="s">
        <v>74</v>
      </c>
      <c r="L12" s="16" t="s">
        <v>63</v>
      </c>
      <c r="M12" s="16" t="s">
        <v>50</v>
      </c>
      <c r="N12" s="16"/>
      <c r="O12" s="16" t="s">
        <v>80</v>
      </c>
      <c r="P12" s="16" t="s">
        <v>81</v>
      </c>
      <c r="Q12" s="31" t="s">
        <v>26</v>
      </c>
      <c r="R12" s="4" t="s">
        <v>31</v>
      </c>
      <c r="T12" s="7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>
        <v>43589</v>
      </c>
      <c r="C13" s="21">
        <v>43681</v>
      </c>
      <c r="D13" s="4" t="s">
        <v>56</v>
      </c>
      <c r="E13" s="22">
        <v>868183034702501</v>
      </c>
      <c r="F13" s="44"/>
      <c r="G13" s="4" t="s">
        <v>57</v>
      </c>
      <c r="H13" s="44"/>
      <c r="I13" s="16" t="s">
        <v>62</v>
      </c>
      <c r="J13" s="26"/>
      <c r="K13" s="16" t="s">
        <v>74</v>
      </c>
      <c r="L13" s="16" t="s">
        <v>63</v>
      </c>
      <c r="M13" s="16" t="s">
        <v>50</v>
      </c>
      <c r="N13" s="26"/>
      <c r="O13" s="16" t="s">
        <v>80</v>
      </c>
      <c r="P13" s="16" t="s">
        <v>81</v>
      </c>
      <c r="Q13" s="31" t="s">
        <v>26</v>
      </c>
      <c r="R13" s="4" t="s">
        <v>31</v>
      </c>
      <c r="T13" s="72"/>
      <c r="U13" s="32" t="s">
        <v>47</v>
      </c>
    </row>
    <row r="14" spans="1:21" s="2" customFormat="1" ht="15.75" customHeight="1" x14ac:dyDescent="0.25">
      <c r="A14" s="32">
        <v>9</v>
      </c>
      <c r="B14" s="21">
        <v>43589</v>
      </c>
      <c r="C14" s="21">
        <v>43681</v>
      </c>
      <c r="D14" s="4" t="s">
        <v>56</v>
      </c>
      <c r="E14" s="22">
        <v>868183034747704</v>
      </c>
      <c r="F14" s="44"/>
      <c r="G14" s="4" t="s">
        <v>57</v>
      </c>
      <c r="H14" s="44"/>
      <c r="I14" s="16" t="s">
        <v>62</v>
      </c>
      <c r="J14" s="16"/>
      <c r="K14" s="16" t="s">
        <v>74</v>
      </c>
      <c r="L14" s="16" t="s">
        <v>63</v>
      </c>
      <c r="M14" s="16" t="s">
        <v>50</v>
      </c>
      <c r="N14" s="16"/>
      <c r="O14" s="16" t="s">
        <v>80</v>
      </c>
      <c r="P14" s="16" t="s">
        <v>81</v>
      </c>
      <c r="Q14" s="31" t="s">
        <v>26</v>
      </c>
      <c r="R14" s="4" t="s">
        <v>31</v>
      </c>
      <c r="T14" s="72"/>
      <c r="U14" s="32" t="s">
        <v>46</v>
      </c>
    </row>
    <row r="15" spans="1:21" ht="16.5" x14ac:dyDescent="0.25">
      <c r="A15" s="32">
        <v>10</v>
      </c>
      <c r="B15" s="21">
        <v>43589</v>
      </c>
      <c r="C15" s="21">
        <v>43681</v>
      </c>
      <c r="D15" s="4" t="s">
        <v>56</v>
      </c>
      <c r="E15" s="22">
        <v>868183034811138</v>
      </c>
      <c r="F15" s="44"/>
      <c r="G15" s="4" t="s">
        <v>57</v>
      </c>
      <c r="H15" s="44"/>
      <c r="I15" s="16" t="s">
        <v>62</v>
      </c>
      <c r="J15" s="16"/>
      <c r="K15" s="16" t="s">
        <v>67</v>
      </c>
      <c r="L15" s="16" t="s">
        <v>63</v>
      </c>
      <c r="M15" s="16" t="s">
        <v>50</v>
      </c>
      <c r="N15" s="16"/>
      <c r="O15" s="16" t="s">
        <v>80</v>
      </c>
      <c r="P15" s="16" t="s">
        <v>81</v>
      </c>
      <c r="Q15" s="31" t="s">
        <v>26</v>
      </c>
      <c r="R15" s="4" t="s">
        <v>31</v>
      </c>
      <c r="T15" s="72"/>
      <c r="U15" s="32" t="s">
        <v>31</v>
      </c>
    </row>
    <row r="16" spans="1:21" ht="16.5" x14ac:dyDescent="0.25">
      <c r="A16" s="32">
        <v>11</v>
      </c>
      <c r="B16" s="21">
        <v>43589</v>
      </c>
      <c r="C16" s="21">
        <v>43681</v>
      </c>
      <c r="D16" s="4" t="s">
        <v>56</v>
      </c>
      <c r="E16" s="22">
        <v>867857039935858</v>
      </c>
      <c r="F16" s="44"/>
      <c r="G16" s="4" t="s">
        <v>57</v>
      </c>
      <c r="H16" s="44"/>
      <c r="I16" s="16" t="s">
        <v>62</v>
      </c>
      <c r="J16" s="16" t="s">
        <v>65</v>
      </c>
      <c r="K16" s="16" t="s">
        <v>64</v>
      </c>
      <c r="L16" s="16" t="s">
        <v>63</v>
      </c>
      <c r="M16" s="16" t="s">
        <v>66</v>
      </c>
      <c r="N16" s="16"/>
      <c r="O16" s="16" t="s">
        <v>80</v>
      </c>
      <c r="P16" s="16" t="s">
        <v>81</v>
      </c>
      <c r="Q16" s="31" t="s">
        <v>24</v>
      </c>
      <c r="R16" s="4" t="s">
        <v>37</v>
      </c>
      <c r="T16" s="73"/>
      <c r="U16" s="32" t="s">
        <v>32</v>
      </c>
    </row>
    <row r="17" spans="1:21" ht="16.5" x14ac:dyDescent="0.25">
      <c r="A17" s="32">
        <v>12</v>
      </c>
      <c r="B17" s="21">
        <v>43589</v>
      </c>
      <c r="C17" s="21">
        <v>43681</v>
      </c>
      <c r="D17" s="4" t="s">
        <v>56</v>
      </c>
      <c r="E17" s="22">
        <v>868183033881306</v>
      </c>
      <c r="F17" s="44"/>
      <c r="G17" s="4" t="s">
        <v>57</v>
      </c>
      <c r="H17" s="44"/>
      <c r="I17" s="16" t="s">
        <v>62</v>
      </c>
      <c r="J17" s="16" t="s">
        <v>72</v>
      </c>
      <c r="K17" s="16" t="s">
        <v>61</v>
      </c>
      <c r="L17" s="16" t="s">
        <v>63</v>
      </c>
      <c r="M17" s="16" t="s">
        <v>73</v>
      </c>
      <c r="N17" s="16"/>
      <c r="O17" s="16" t="s">
        <v>80</v>
      </c>
      <c r="P17" s="16" t="s">
        <v>81</v>
      </c>
      <c r="Q17" s="31" t="s">
        <v>24</v>
      </c>
      <c r="R17" s="4" t="s">
        <v>38</v>
      </c>
      <c r="T17" s="47"/>
      <c r="U17" s="47"/>
    </row>
    <row r="18" spans="1:21" ht="16.5" x14ac:dyDescent="0.25">
      <c r="A18" s="32">
        <v>13</v>
      </c>
      <c r="B18" s="21">
        <v>43589</v>
      </c>
      <c r="C18" s="21">
        <v>43681</v>
      </c>
      <c r="D18" s="4" t="s">
        <v>56</v>
      </c>
      <c r="E18" s="22">
        <v>868183034606124</v>
      </c>
      <c r="F18" s="44"/>
      <c r="G18" s="4" t="s">
        <v>57</v>
      </c>
      <c r="H18" s="44"/>
      <c r="I18" s="16" t="s">
        <v>62</v>
      </c>
      <c r="J18" s="16"/>
      <c r="K18" s="16" t="s">
        <v>74</v>
      </c>
      <c r="L18" s="16" t="s">
        <v>63</v>
      </c>
      <c r="M18" s="16" t="s">
        <v>50</v>
      </c>
      <c r="N18" s="16"/>
      <c r="O18" s="16" t="s">
        <v>80</v>
      </c>
      <c r="P18" s="16" t="s">
        <v>81</v>
      </c>
      <c r="Q18" s="31" t="s">
        <v>26</v>
      </c>
      <c r="R18" s="4" t="s">
        <v>31</v>
      </c>
      <c r="T18" s="48"/>
      <c r="U18" s="48"/>
    </row>
    <row r="19" spans="1:21" ht="16.5" x14ac:dyDescent="0.25">
      <c r="A19" s="32">
        <v>14</v>
      </c>
      <c r="B19" s="21">
        <v>43589</v>
      </c>
      <c r="C19" s="21">
        <v>43681</v>
      </c>
      <c r="D19" s="4" t="s">
        <v>56</v>
      </c>
      <c r="E19" s="22">
        <v>868183034718820</v>
      </c>
      <c r="F19" s="44"/>
      <c r="G19" s="4" t="s">
        <v>57</v>
      </c>
      <c r="H19" s="44"/>
      <c r="I19" s="16" t="s">
        <v>62</v>
      </c>
      <c r="J19" s="16"/>
      <c r="K19" s="16" t="s">
        <v>67</v>
      </c>
      <c r="L19" s="16" t="s">
        <v>63</v>
      </c>
      <c r="M19" s="16" t="s">
        <v>50</v>
      </c>
      <c r="N19" s="16"/>
      <c r="O19" s="16" t="s">
        <v>80</v>
      </c>
      <c r="P19" s="16" t="s">
        <v>81</v>
      </c>
      <c r="Q19" s="31" t="s">
        <v>26</v>
      </c>
      <c r="R19" s="4" t="s">
        <v>31</v>
      </c>
      <c r="T19" s="44" t="s">
        <v>40</v>
      </c>
      <c r="U19" s="4" t="s">
        <v>21</v>
      </c>
    </row>
    <row r="20" spans="1:21" ht="16.5" x14ac:dyDescent="0.25">
      <c r="A20" s="32">
        <v>15</v>
      </c>
      <c r="B20" s="21">
        <v>43589</v>
      </c>
      <c r="C20" s="21">
        <v>43681</v>
      </c>
      <c r="D20" s="4" t="s">
        <v>56</v>
      </c>
      <c r="E20" s="22">
        <v>867857039906685</v>
      </c>
      <c r="F20" s="44"/>
      <c r="G20" s="4" t="s">
        <v>57</v>
      </c>
      <c r="H20" s="44"/>
      <c r="I20" s="16" t="s">
        <v>62</v>
      </c>
      <c r="J20" s="16" t="s">
        <v>65</v>
      </c>
      <c r="K20" s="16" t="s">
        <v>64</v>
      </c>
      <c r="L20" s="16" t="s">
        <v>63</v>
      </c>
      <c r="M20" s="16" t="s">
        <v>70</v>
      </c>
      <c r="N20" s="16"/>
      <c r="O20" s="16" t="s">
        <v>80</v>
      </c>
      <c r="P20" s="16" t="s">
        <v>81</v>
      </c>
      <c r="Q20" s="31" t="s">
        <v>26</v>
      </c>
      <c r="R20" s="4" t="s">
        <v>47</v>
      </c>
      <c r="T20" s="4" t="s">
        <v>23</v>
      </c>
      <c r="U20" s="4">
        <f>COUNTIF($Q$6:$Q$55,"PM")</f>
        <v>23</v>
      </c>
    </row>
    <row r="21" spans="1:21" ht="16.5" x14ac:dyDescent="0.25">
      <c r="A21" s="32">
        <v>16</v>
      </c>
      <c r="B21" s="21">
        <v>43589</v>
      </c>
      <c r="C21" s="21">
        <v>43681</v>
      </c>
      <c r="D21" s="4" t="s">
        <v>56</v>
      </c>
      <c r="E21" s="22">
        <v>868183034802558</v>
      </c>
      <c r="F21" s="44"/>
      <c r="G21" s="4" t="s">
        <v>57</v>
      </c>
      <c r="H21" s="4" t="s">
        <v>58</v>
      </c>
      <c r="I21" s="16" t="s">
        <v>62</v>
      </c>
      <c r="J21" s="16" t="s">
        <v>77</v>
      </c>
      <c r="K21" s="16" t="s">
        <v>60</v>
      </c>
      <c r="L21" s="16" t="s">
        <v>63</v>
      </c>
      <c r="M21" s="16" t="s">
        <v>78</v>
      </c>
      <c r="N21" s="16"/>
      <c r="O21" s="16" t="s">
        <v>80</v>
      </c>
      <c r="P21" s="16" t="s">
        <v>81</v>
      </c>
      <c r="Q21" s="31" t="s">
        <v>26</v>
      </c>
      <c r="R21" s="4" t="s">
        <v>31</v>
      </c>
      <c r="T21" s="4" t="s">
        <v>22</v>
      </c>
      <c r="U21" s="4">
        <f>COUNTIF($Q$6:$Q$56,"PC")</f>
        <v>6</v>
      </c>
    </row>
    <row r="22" spans="1:21" ht="16.5" x14ac:dyDescent="0.25">
      <c r="A22" s="32">
        <v>17</v>
      </c>
      <c r="B22" s="21">
        <v>43589</v>
      </c>
      <c r="C22" s="21">
        <v>43681</v>
      </c>
      <c r="D22" s="4" t="s">
        <v>56</v>
      </c>
      <c r="E22" s="22">
        <v>868183034660410</v>
      </c>
      <c r="F22" s="44"/>
      <c r="G22" s="4" t="s">
        <v>57</v>
      </c>
      <c r="H22" s="44"/>
      <c r="I22" s="16" t="s">
        <v>62</v>
      </c>
      <c r="J22" s="4"/>
      <c r="K22" s="4" t="s">
        <v>61</v>
      </c>
      <c r="L22" s="16" t="s">
        <v>63</v>
      </c>
      <c r="M22" s="16" t="s">
        <v>50</v>
      </c>
      <c r="N22" s="4"/>
      <c r="O22" s="4" t="s">
        <v>80</v>
      </c>
      <c r="P22" s="4" t="s">
        <v>81</v>
      </c>
      <c r="Q22" s="31" t="s">
        <v>26</v>
      </c>
      <c r="R22" s="4" t="s">
        <v>31</v>
      </c>
      <c r="T22" s="44" t="s">
        <v>41</v>
      </c>
      <c r="U22" s="4">
        <f>SUM(U20:U21)</f>
        <v>29</v>
      </c>
    </row>
    <row r="23" spans="1:21" ht="16.5" x14ac:dyDescent="0.25">
      <c r="A23" s="32">
        <v>18</v>
      </c>
      <c r="B23" s="21">
        <v>43589</v>
      </c>
      <c r="C23" s="21">
        <v>43681</v>
      </c>
      <c r="D23" s="4" t="s">
        <v>56</v>
      </c>
      <c r="E23" s="22">
        <v>868183033867123</v>
      </c>
      <c r="F23" s="44"/>
      <c r="G23" s="4" t="s">
        <v>57</v>
      </c>
      <c r="H23" s="44"/>
      <c r="I23" s="16" t="s">
        <v>62</v>
      </c>
      <c r="J23" s="4" t="s">
        <v>68</v>
      </c>
      <c r="K23" s="4" t="s">
        <v>61</v>
      </c>
      <c r="L23" s="16" t="s">
        <v>63</v>
      </c>
      <c r="M23" s="4" t="s">
        <v>71</v>
      </c>
      <c r="N23" s="4"/>
      <c r="O23" s="4" t="s">
        <v>80</v>
      </c>
      <c r="P23" s="4" t="s">
        <v>81</v>
      </c>
      <c r="Q23" s="31" t="s">
        <v>24</v>
      </c>
      <c r="R23" s="4" t="s">
        <v>28</v>
      </c>
      <c r="T23" s="48"/>
      <c r="U23" s="48"/>
    </row>
    <row r="24" spans="1:21" ht="16.5" x14ac:dyDescent="0.25">
      <c r="A24" s="32">
        <v>19</v>
      </c>
      <c r="B24" s="21" t="s">
        <v>82</v>
      </c>
      <c r="C24" s="21">
        <v>43501</v>
      </c>
      <c r="D24" s="4" t="s">
        <v>56</v>
      </c>
      <c r="E24" s="22">
        <v>868183034662499</v>
      </c>
      <c r="F24" s="4"/>
      <c r="G24" s="4" t="s">
        <v>57</v>
      </c>
      <c r="H24" s="4"/>
      <c r="I24" s="4" t="s">
        <v>62</v>
      </c>
      <c r="J24" s="4" t="s">
        <v>92</v>
      </c>
      <c r="K24" s="4" t="s">
        <v>67</v>
      </c>
      <c r="L24" s="16" t="s">
        <v>63</v>
      </c>
      <c r="M24" s="4" t="s">
        <v>50</v>
      </c>
      <c r="N24" s="4"/>
      <c r="O24" s="4" t="s">
        <v>80</v>
      </c>
      <c r="P24" s="4" t="s">
        <v>83</v>
      </c>
      <c r="Q24" s="31" t="s">
        <v>26</v>
      </c>
      <c r="R24" s="4" t="s">
        <v>31</v>
      </c>
      <c r="T24" s="48"/>
      <c r="U24" s="48"/>
    </row>
    <row r="25" spans="1:21" ht="16.5" x14ac:dyDescent="0.25">
      <c r="A25" s="32">
        <v>20</v>
      </c>
      <c r="B25" s="21" t="s">
        <v>82</v>
      </c>
      <c r="C25" s="21">
        <v>43501</v>
      </c>
      <c r="D25" s="4" t="s">
        <v>56</v>
      </c>
      <c r="E25" s="22">
        <v>867857039907626</v>
      </c>
      <c r="F25" s="4"/>
      <c r="G25" s="4" t="s">
        <v>57</v>
      </c>
      <c r="H25" s="4"/>
      <c r="I25" s="4" t="s">
        <v>62</v>
      </c>
      <c r="J25" s="4" t="s">
        <v>92</v>
      </c>
      <c r="K25" s="4" t="s">
        <v>61</v>
      </c>
      <c r="L25" s="16" t="s">
        <v>63</v>
      </c>
      <c r="M25" s="4" t="s">
        <v>50</v>
      </c>
      <c r="N25" s="4"/>
      <c r="O25" s="4" t="s">
        <v>80</v>
      </c>
      <c r="P25" s="4" t="s">
        <v>83</v>
      </c>
      <c r="Q25" s="31" t="s">
        <v>26</v>
      </c>
      <c r="R25" s="4" t="s">
        <v>31</v>
      </c>
      <c r="T25" s="44" t="s">
        <v>20</v>
      </c>
      <c r="U25" s="4" t="s">
        <v>21</v>
      </c>
    </row>
    <row r="26" spans="1:21" ht="16.5" x14ac:dyDescent="0.25">
      <c r="A26" s="32">
        <v>21</v>
      </c>
      <c r="B26" s="21" t="s">
        <v>82</v>
      </c>
      <c r="C26" s="21">
        <v>43501</v>
      </c>
      <c r="D26" s="4" t="s">
        <v>56</v>
      </c>
      <c r="E26" s="22">
        <v>867857039892323</v>
      </c>
      <c r="F26" s="4"/>
      <c r="G26" s="4" t="s">
        <v>57</v>
      </c>
      <c r="H26" s="4" t="s">
        <v>86</v>
      </c>
      <c r="I26" s="4" t="s">
        <v>62</v>
      </c>
      <c r="J26" s="4" t="s">
        <v>92</v>
      </c>
      <c r="K26" s="4" t="s">
        <v>84</v>
      </c>
      <c r="L26" s="16" t="s">
        <v>63</v>
      </c>
      <c r="M26" s="4" t="s">
        <v>50</v>
      </c>
      <c r="N26" s="4"/>
      <c r="O26" s="4" t="s">
        <v>80</v>
      </c>
      <c r="P26" s="4" t="s">
        <v>83</v>
      </c>
      <c r="Q26" s="31" t="s">
        <v>26</v>
      </c>
      <c r="R26" s="4" t="s">
        <v>31</v>
      </c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21" t="s">
        <v>82</v>
      </c>
      <c r="C27" s="21">
        <v>43501</v>
      </c>
      <c r="D27" s="4" t="s">
        <v>56</v>
      </c>
      <c r="E27" s="22">
        <v>868183034705561</v>
      </c>
      <c r="F27" s="4"/>
      <c r="G27" s="4" t="s">
        <v>57</v>
      </c>
      <c r="H27" s="4"/>
      <c r="I27" s="4" t="s">
        <v>85</v>
      </c>
      <c r="J27" s="4" t="s">
        <v>92</v>
      </c>
      <c r="K27" s="4" t="s">
        <v>60</v>
      </c>
      <c r="L27" s="16" t="s">
        <v>63</v>
      </c>
      <c r="M27" s="4" t="s">
        <v>50</v>
      </c>
      <c r="N27" s="4"/>
      <c r="O27" s="4" t="s">
        <v>80</v>
      </c>
      <c r="P27" s="4" t="s">
        <v>83</v>
      </c>
      <c r="Q27" s="31" t="s">
        <v>26</v>
      </c>
      <c r="R27" s="4" t="s">
        <v>31</v>
      </c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21" t="s">
        <v>82</v>
      </c>
      <c r="C28" s="21">
        <v>43501</v>
      </c>
      <c r="D28" s="4" t="s">
        <v>56</v>
      </c>
      <c r="E28" s="22">
        <v>868183034772835</v>
      </c>
      <c r="F28" s="4"/>
      <c r="G28" s="4" t="s">
        <v>57</v>
      </c>
      <c r="H28" s="16" t="s">
        <v>87</v>
      </c>
      <c r="I28" s="16" t="s">
        <v>62</v>
      </c>
      <c r="J28" s="16" t="s">
        <v>88</v>
      </c>
      <c r="K28" s="4" t="s">
        <v>60</v>
      </c>
      <c r="L28" s="16" t="s">
        <v>63</v>
      </c>
      <c r="M28" s="16" t="s">
        <v>89</v>
      </c>
      <c r="N28" s="16"/>
      <c r="O28" s="4" t="s">
        <v>80</v>
      </c>
      <c r="P28" s="16" t="s">
        <v>83</v>
      </c>
      <c r="Q28" s="31" t="s">
        <v>24</v>
      </c>
      <c r="R28" s="4" t="s">
        <v>37</v>
      </c>
      <c r="T28" s="32" t="s">
        <v>34</v>
      </c>
      <c r="U28" s="4">
        <f>COUNTIF($R$6:$R$55,"GPS")</f>
        <v>1</v>
      </c>
    </row>
    <row r="29" spans="1:21" ht="16.5" x14ac:dyDescent="0.25">
      <c r="A29" s="32">
        <v>24</v>
      </c>
      <c r="B29" s="21" t="s">
        <v>82</v>
      </c>
      <c r="C29" s="21">
        <v>43501</v>
      </c>
      <c r="D29" s="4" t="s">
        <v>56</v>
      </c>
      <c r="E29" s="22">
        <v>867857039918250</v>
      </c>
      <c r="F29" s="4"/>
      <c r="G29" s="4" t="s">
        <v>57</v>
      </c>
      <c r="H29" s="16"/>
      <c r="I29" s="16" t="s">
        <v>90</v>
      </c>
      <c r="J29" s="4" t="s">
        <v>92</v>
      </c>
      <c r="K29" s="16" t="s">
        <v>64</v>
      </c>
      <c r="L29" s="16" t="s">
        <v>63</v>
      </c>
      <c r="M29" s="16" t="s">
        <v>50</v>
      </c>
      <c r="N29" s="16"/>
      <c r="O29" s="4" t="s">
        <v>80</v>
      </c>
      <c r="P29" s="16" t="s">
        <v>83</v>
      </c>
      <c r="Q29" s="31" t="s">
        <v>26</v>
      </c>
      <c r="R29" s="4" t="s">
        <v>31</v>
      </c>
      <c r="T29" s="32" t="s">
        <v>39</v>
      </c>
      <c r="U29" s="4">
        <f>COUNTIF($R$6:$R$55,"NG")</f>
        <v>2</v>
      </c>
    </row>
    <row r="30" spans="1:21" ht="16.5" x14ac:dyDescent="0.25">
      <c r="A30" s="32">
        <v>25</v>
      </c>
      <c r="B30" s="21" t="s">
        <v>82</v>
      </c>
      <c r="C30" s="21">
        <v>43501</v>
      </c>
      <c r="D30" s="4" t="s">
        <v>56</v>
      </c>
      <c r="E30" s="22">
        <v>867857039921999</v>
      </c>
      <c r="F30" s="4"/>
      <c r="G30" s="4" t="s">
        <v>57</v>
      </c>
      <c r="H30" s="16"/>
      <c r="I30" s="16" t="s">
        <v>90</v>
      </c>
      <c r="J30" s="4" t="s">
        <v>92</v>
      </c>
      <c r="K30" s="16" t="s">
        <v>64</v>
      </c>
      <c r="L30" s="16" t="s">
        <v>63</v>
      </c>
      <c r="M30" s="16" t="s">
        <v>50</v>
      </c>
      <c r="N30" s="16"/>
      <c r="O30" s="4" t="s">
        <v>80</v>
      </c>
      <c r="P30" s="16" t="s">
        <v>83</v>
      </c>
      <c r="Q30" s="31" t="s">
        <v>26</v>
      </c>
      <c r="R30" s="4" t="s">
        <v>31</v>
      </c>
      <c r="T30" s="32" t="s">
        <v>45</v>
      </c>
      <c r="U30" s="4">
        <f>COUNTIF($R$6:$R$56,"ACC")</f>
        <v>0</v>
      </c>
    </row>
    <row r="31" spans="1:21" ht="16.5" x14ac:dyDescent="0.25">
      <c r="A31" s="32">
        <v>26</v>
      </c>
      <c r="B31" s="21" t="s">
        <v>82</v>
      </c>
      <c r="C31" s="21">
        <v>43501</v>
      </c>
      <c r="D31" s="4" t="s">
        <v>56</v>
      </c>
      <c r="E31" s="22">
        <v>868183033843082</v>
      </c>
      <c r="F31" s="4"/>
      <c r="G31" s="4" t="s">
        <v>57</v>
      </c>
      <c r="H31" s="16"/>
      <c r="I31" s="16" t="s">
        <v>90</v>
      </c>
      <c r="J31" s="4" t="s">
        <v>92</v>
      </c>
      <c r="K31" s="16" t="s">
        <v>61</v>
      </c>
      <c r="L31" s="16" t="s">
        <v>63</v>
      </c>
      <c r="M31" s="16" t="s">
        <v>50</v>
      </c>
      <c r="N31" s="16"/>
      <c r="O31" s="4" t="s">
        <v>80</v>
      </c>
      <c r="P31" s="16" t="s">
        <v>83</v>
      </c>
      <c r="Q31" s="31" t="s">
        <v>26</v>
      </c>
      <c r="R31" s="4" t="s">
        <v>31</v>
      </c>
      <c r="T31" s="32" t="s">
        <v>29</v>
      </c>
      <c r="U31" s="4">
        <f>COUNTIF($R$6:$R$55,"LK")</f>
        <v>3</v>
      </c>
    </row>
    <row r="32" spans="1:21" ht="16.5" x14ac:dyDescent="0.25">
      <c r="A32" s="32">
        <v>27</v>
      </c>
      <c r="B32" s="21" t="s">
        <v>82</v>
      </c>
      <c r="C32" s="21">
        <v>43501</v>
      </c>
      <c r="D32" s="4" t="s">
        <v>56</v>
      </c>
      <c r="E32" s="22">
        <v>868183034752100</v>
      </c>
      <c r="F32" s="4"/>
      <c r="G32" s="4" t="s">
        <v>57</v>
      </c>
      <c r="H32" s="16"/>
      <c r="I32" s="16" t="s">
        <v>91</v>
      </c>
      <c r="J32" s="16" t="s">
        <v>88</v>
      </c>
      <c r="K32" s="16" t="s">
        <v>61</v>
      </c>
      <c r="L32" s="16" t="s">
        <v>63</v>
      </c>
      <c r="M32" s="16" t="s">
        <v>89</v>
      </c>
      <c r="N32" s="16"/>
      <c r="O32" s="4" t="s">
        <v>80</v>
      </c>
      <c r="P32" s="16" t="s">
        <v>83</v>
      </c>
      <c r="Q32" s="31" t="s">
        <v>26</v>
      </c>
      <c r="R32" s="4" t="s">
        <v>31</v>
      </c>
      <c r="T32" s="32" t="s">
        <v>35</v>
      </c>
      <c r="U32" s="4">
        <f>COUNTIF($R$6:$R$55,"MCH")</f>
        <v>0</v>
      </c>
    </row>
    <row r="33" spans="1:21" ht="16.5" x14ac:dyDescent="0.25">
      <c r="A33" s="32">
        <v>28</v>
      </c>
      <c r="B33" s="21">
        <v>43589</v>
      </c>
      <c r="C33" s="21">
        <v>43681</v>
      </c>
      <c r="D33" s="4" t="s">
        <v>59</v>
      </c>
      <c r="E33" s="22">
        <v>868183034563945</v>
      </c>
      <c r="F33" s="4"/>
      <c r="G33" s="4" t="s">
        <v>57</v>
      </c>
      <c r="H33" s="17"/>
      <c r="I33" s="24" t="s">
        <v>79</v>
      </c>
      <c r="J33" s="16"/>
      <c r="K33" s="16" t="s">
        <v>61</v>
      </c>
      <c r="L33" s="16" t="s">
        <v>63</v>
      </c>
      <c r="M33" s="16" t="s">
        <v>50</v>
      </c>
      <c r="N33" s="27"/>
      <c r="O33" s="16" t="s">
        <v>80</v>
      </c>
      <c r="P33" s="16" t="s">
        <v>81</v>
      </c>
      <c r="Q33" s="31" t="s">
        <v>26</v>
      </c>
      <c r="R33" s="32" t="s">
        <v>31</v>
      </c>
      <c r="T33" s="32" t="s">
        <v>48</v>
      </c>
      <c r="U33" s="4">
        <f>COUNTIF($R$6:$R$55,"SF")</f>
        <v>2</v>
      </c>
    </row>
    <row r="34" spans="1:21" ht="16.5" x14ac:dyDescent="0.25">
      <c r="A34" s="32">
        <v>29</v>
      </c>
      <c r="B34" s="21" t="s">
        <v>82</v>
      </c>
      <c r="C34" s="21">
        <v>43501</v>
      </c>
      <c r="D34" s="4" t="s">
        <v>59</v>
      </c>
      <c r="E34" s="22">
        <v>868183034627443</v>
      </c>
      <c r="F34" s="4"/>
      <c r="G34" s="4" t="s">
        <v>57</v>
      </c>
      <c r="H34" s="22"/>
      <c r="I34" s="24" t="s">
        <v>62</v>
      </c>
      <c r="J34" s="16"/>
      <c r="K34" s="16" t="s">
        <v>60</v>
      </c>
      <c r="L34" s="16"/>
      <c r="M34" s="16" t="s">
        <v>50</v>
      </c>
      <c r="N34" s="16"/>
      <c r="O34" s="16" t="s">
        <v>80</v>
      </c>
      <c r="P34" s="16" t="s">
        <v>83</v>
      </c>
      <c r="Q34" s="28" t="s">
        <v>26</v>
      </c>
      <c r="R34" s="4" t="s">
        <v>31</v>
      </c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21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29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TG007X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2019-07-30T07:28:42Z</dcterms:modified>
</cp:coreProperties>
</file>