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LE" sheetId="33" r:id="rId1"/>
    <sheet name="TG102V" sheetId="31" r:id="rId2"/>
    <sheet name="TG102SE" sheetId="30" r:id="rId3"/>
    <sheet name="TG102" sheetId="32" r:id="rId4"/>
    <sheet name="TongHopThang" sheetId="22" r:id="rId5"/>
  </sheets>
  <definedNames>
    <definedName name="_xlnm._FilterDatabase" localSheetId="3" hidden="1">'TG102'!$S$1:$S$105</definedName>
    <definedName name="_xlnm._FilterDatabase" localSheetId="0" hidden="1">TG102LE!$S$1:$S$105</definedName>
    <definedName name="_xlnm._FilterDatabase" localSheetId="2" hidden="1">TG102SE!$S$1:$S$105</definedName>
    <definedName name="_xlnm._FilterDatabase" localSheetId="1" hidden="1">TG102V!$S$1:$S$105</definedName>
    <definedName name="_xlnm._FilterDatabase" localSheetId="4" hidden="1">TongHopThang!$S$1:$S$105</definedName>
    <definedName name="_xlnm.Criteria" localSheetId="3">'TG102'!$S$4:$S$51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3" l="1"/>
  <c r="W62" i="33"/>
  <c r="W61" i="33"/>
  <c r="W55" i="33"/>
  <c r="W54" i="33"/>
  <c r="W53" i="33"/>
  <c r="W52" i="33"/>
  <c r="W51" i="33"/>
  <c r="W50" i="33"/>
  <c r="W49" i="33"/>
  <c r="W48" i="33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37" i="33" s="1"/>
  <c r="W26" i="33"/>
  <c r="W22" i="33"/>
  <c r="W21" i="33"/>
  <c r="W20" i="33"/>
  <c r="V67" i="32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37" i="32" s="1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2" l="1"/>
  <c r="W56" i="31"/>
  <c r="W56" i="33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<sst xmlns="http://schemas.openxmlformats.org/spreadsheetml/2006/main" count="471" uniqueCount="105">
  <si>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</si>
  <si>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</si>
  <si>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</si>
  <si>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</si>
  <si>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</si>
  <si>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</si>
  <si>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</si>
  <si>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</si>
  <si>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</si>
  <si>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</si>
  <si>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</si>
  <si>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</si>
  <si>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</si>
  <si>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</si>
  <si>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</si>
  <si>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</si>
  <si>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</si>
  <si>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</si>
  <si>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</si>
  <si>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</si>
  <si>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</si>
  <si>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</si>
  <si>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</si>
  <si>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</si>
  <si>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</si>
  <si>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</si>
  <si>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</si>
  <si>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</si>
  <si>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</si>
  <si>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</si>
  <si>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</si>
  <si>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</si>
  <si>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</si>
  <si>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</si>
  <si>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</si>
  <si>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</si>
  <si>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</si>
  <si>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</si>
  <si>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</si>
  <si>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</si>
  <si>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</si>
  <si>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</si>
  <si>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</si>
  <si>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</si>
  <si>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</si>
  <si>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</si>
  <si>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</si>
  <si>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</si>
  <si>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</si>
  <si>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</si>
  <si>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</si>
  <si>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</si>
  <si>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</si>
  <si>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</si>
  <si>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</si>
  <si>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</si>
  <si>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</si>
  <si>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</si>
  <si>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</si>
  <si>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</si>
  <si>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</si>
  <si>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</si>
  <si>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</si>
  <si>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</si>
  <si>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</si>
  <si>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</si>
  <si>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</si>
  <si>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LE.2.00.---28.200624</t>
  </si>
  <si>
    <t>XỬ LÝ THIẾT BỊ BẢO HÀNH THÁNG 12 NĂM 2020</t>
  </si>
  <si>
    <t>SE.4.00.---06.200630</t>
  </si>
  <si>
    <t>PC+PM</t>
  </si>
  <si>
    <t>NG,NCFW</t>
  </si>
  <si>
    <t>Anh Tuấn BG</t>
  </si>
  <si>
    <t>Còn BH</t>
  </si>
  <si>
    <t>28/12/2020</t>
  </si>
  <si>
    <t>Thẻ nhớ</t>
  </si>
  <si>
    <t>Lock: 125.212.203.114,14242</t>
  </si>
  <si>
    <t>LE.2.00.---27.200525</t>
  </si>
  <si>
    <t>Lock: 125.212.203.114,14040</t>
  </si>
  <si>
    <t>125.212.203.114,16060</t>
  </si>
  <si>
    <t>Câu lại mạch</t>
  </si>
  <si>
    <t>Oxi hóa bộ nhớ, đứt mạch</t>
  </si>
  <si>
    <t>Tùng</t>
  </si>
  <si>
    <t>VI.2.00.---19.200527</t>
  </si>
  <si>
    <t>Lock: 125.212.203.114,14747</t>
  </si>
  <si>
    <t>Thiết bị hoạt động bình thường</t>
  </si>
  <si>
    <t>Nâng cấp FW, thay vỏ hộp</t>
  </si>
  <si>
    <t>Thay vỏ hộp, test lại thiết bị</t>
  </si>
  <si>
    <t>SE.3.00.---02.180711</t>
  </si>
  <si>
    <t>Chập nguồn</t>
  </si>
  <si>
    <t>Thay diode quá áp, nâng cấp FW</t>
  </si>
  <si>
    <t>Lỗi đế chân anten GSM</t>
  </si>
  <si>
    <t>Hết hạn dịch vụ</t>
  </si>
  <si>
    <t>X.4.0.0.00002.180125</t>
  </si>
  <si>
    <t>Cấu hình lại baudrare GPS</t>
  </si>
  <si>
    <t>Sai baudrate GPS</t>
  </si>
  <si>
    <t>ID: 000001503191409</t>
  </si>
  <si>
    <t>Imei mới: 862846048288412</t>
  </si>
  <si>
    <t>Thay đế chận anten GSM, nâng cấp FW</t>
  </si>
  <si>
    <t>LK,NCFW</t>
  </si>
  <si>
    <t>VI.2.00.---21.200630</t>
  </si>
  <si>
    <t>Thay module GSM, nâng cấp FW</t>
  </si>
  <si>
    <t>GSM,NCFW</t>
  </si>
  <si>
    <t>30/12/2020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</si>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</sst>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70" zoomScaleNormal="70" workbookViewId="0">
      <selection activeCell="E12" sqref="E1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0" t="s">
        <v>68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72</v>
      </c>
      <c r="F2" s="83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4" t="s">
        <v>0</v>
      </c>
      <c r="B4" s="85" t="s">
        <v>9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6" t="s">
        <v>42</v>
      </c>
      <c r="N4" s="86" t="s">
        <v>10</v>
      </c>
      <c r="O4" s="85" t="s">
        <v>8</v>
      </c>
      <c r="P4" s="94" t="s">
        <v>14</v>
      </c>
      <c r="Q4" s="85" t="s">
        <v>39</v>
      </c>
      <c r="R4" s="85" t="s">
        <v>61</v>
      </c>
      <c r="S4" s="95" t="s">
        <v>64</v>
      </c>
      <c r="T4" s="27"/>
      <c r="U4" s="27"/>
      <c r="V4" s="85" t="s">
        <v>39</v>
      </c>
      <c r="W4" s="85" t="s">
        <v>61</v>
      </c>
    </row>
    <row r="5" spans="1:23" ht="50.1" customHeight="1" x14ac:dyDescent="0.25">
      <c r="A5" s="8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85"/>
      <c r="K5" s="57" t="s">
        <v>12</v>
      </c>
      <c r="L5" s="57" t="s">
        <v>13</v>
      </c>
      <c r="M5" s="87"/>
      <c r="N5" s="87"/>
      <c r="O5" s="85"/>
      <c r="P5" s="94"/>
      <c r="Q5" s="85"/>
      <c r="R5" s="85"/>
      <c r="S5" s="96"/>
      <c r="T5" s="27"/>
      <c r="U5" s="27"/>
      <c r="V5" s="85"/>
      <c r="W5" s="85"/>
    </row>
    <row r="6" spans="1:23" s="13" customFormat="1" ht="18" customHeight="1" x14ac:dyDescent="0.25">
      <c r="A6" s="3">
        <v>1</v>
      </c>
      <c r="B6" s="77" t="s">
        <v>74</v>
      </c>
      <c r="C6" s="77" t="s">
        <v>103</v>
      </c>
      <c r="D6" s="50" t="s">
        <v>44</v>
      </c>
      <c r="E6" s="51">
        <v>868183035900088</v>
      </c>
      <c r="F6" s="50"/>
      <c r="G6" s="50" t="s">
        <v>73</v>
      </c>
      <c r="H6" s="50"/>
      <c r="I6" s="68" t="s">
        <v>78</v>
      </c>
      <c r="J6" s="52" t="s">
        <v>85</v>
      </c>
      <c r="K6" s="52" t="s">
        <v>77</v>
      </c>
      <c r="L6" s="55"/>
      <c r="M6" s="52" t="s">
        <v>86</v>
      </c>
      <c r="N6" s="54"/>
      <c r="O6" s="52" t="s">
        <v>104</v>
      </c>
      <c r="P6" s="52" t="s">
        <v>82</v>
      </c>
      <c r="Q6" s="2" t="s">
        <v>19</v>
      </c>
      <c r="R6" s="50" t="s">
        <v>24</v>
      </c>
      <c r="S6" s="3"/>
      <c r="T6" s="27"/>
      <c r="U6" s="78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 t="s">
        <v>74</v>
      </c>
      <c r="C7" s="77" t="s">
        <v>103</v>
      </c>
      <c r="D7" s="50" t="s">
        <v>44</v>
      </c>
      <c r="E7" s="51">
        <v>868183035868608</v>
      </c>
      <c r="F7" s="50"/>
      <c r="G7" s="50" t="s">
        <v>73</v>
      </c>
      <c r="H7" s="50"/>
      <c r="I7" s="68" t="s">
        <v>76</v>
      </c>
      <c r="J7" s="52" t="s">
        <v>85</v>
      </c>
      <c r="K7" s="1" t="s">
        <v>67</v>
      </c>
      <c r="L7" s="55"/>
      <c r="M7" s="52" t="s">
        <v>87</v>
      </c>
      <c r="N7" s="2"/>
      <c r="O7" s="52" t="s">
        <v>104</v>
      </c>
      <c r="P7" s="52" t="s">
        <v>82</v>
      </c>
      <c r="Q7" s="2" t="s">
        <v>19</v>
      </c>
      <c r="R7" s="55" t="s">
        <v>25</v>
      </c>
      <c r="S7" s="3"/>
      <c r="T7" s="27"/>
      <c r="U7" s="78"/>
      <c r="V7" s="89"/>
      <c r="W7" s="3" t="s">
        <v>35</v>
      </c>
    </row>
    <row r="8" spans="1:23" s="13" customFormat="1" ht="18" customHeight="1" x14ac:dyDescent="0.25">
      <c r="A8" s="3">
        <v>3</v>
      </c>
      <c r="B8" s="77" t="s">
        <v>74</v>
      </c>
      <c r="C8" s="77" t="s">
        <v>103</v>
      </c>
      <c r="D8" s="50" t="s">
        <v>44</v>
      </c>
      <c r="E8" s="51">
        <v>868183038532730</v>
      </c>
      <c r="F8" s="50"/>
      <c r="G8" s="50" t="s">
        <v>73</v>
      </c>
      <c r="H8" s="50"/>
      <c r="I8" s="68" t="s">
        <v>79</v>
      </c>
      <c r="J8" s="52" t="s">
        <v>81</v>
      </c>
      <c r="K8" s="55" t="s">
        <v>67</v>
      </c>
      <c r="L8" s="55"/>
      <c r="M8" s="52" t="s">
        <v>80</v>
      </c>
      <c r="N8" s="2"/>
      <c r="O8" s="52" t="s">
        <v>104</v>
      </c>
      <c r="P8" s="52" t="s">
        <v>82</v>
      </c>
      <c r="Q8" s="2" t="s">
        <v>18</v>
      </c>
      <c r="R8" s="55" t="s">
        <v>30</v>
      </c>
      <c r="S8" s="3"/>
      <c r="T8" s="27"/>
      <c r="U8" s="78"/>
      <c r="V8" s="8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0"/>
      <c r="I9" s="68"/>
      <c r="J9" s="52"/>
      <c r="K9" s="1"/>
      <c r="L9" s="55"/>
      <c r="M9" s="52"/>
      <c r="N9" s="2"/>
      <c r="O9" s="52"/>
      <c r="P9" s="52"/>
      <c r="Q9" s="2"/>
      <c r="R9" s="55"/>
      <c r="S9" s="3"/>
      <c r="T9" s="78"/>
      <c r="U9" s="78"/>
      <c r="V9" s="8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68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78"/>
      <c r="U10" s="78"/>
      <c r="V10" s="8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8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78"/>
      <c r="U11" s="78"/>
      <c r="V11" s="8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68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78"/>
      <c r="U12" s="78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68"/>
      <c r="J13" s="52"/>
      <c r="K13" s="53"/>
      <c r="L13" s="1"/>
      <c r="M13" s="1"/>
      <c r="N13" s="1"/>
      <c r="O13" s="52"/>
      <c r="P13" s="1"/>
      <c r="Q13" s="2"/>
      <c r="R13" s="10"/>
      <c r="S13" s="3"/>
      <c r="T13" s="78"/>
      <c r="U13" s="78"/>
      <c r="V13" s="8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9"/>
      <c r="J14" s="1"/>
      <c r="K14" s="52"/>
      <c r="L14" s="1"/>
      <c r="M14" s="1"/>
      <c r="N14" s="1"/>
      <c r="O14" s="52"/>
      <c r="P14" s="1"/>
      <c r="Q14" s="2"/>
      <c r="R14" s="10"/>
      <c r="S14" s="3"/>
      <c r="T14" s="78"/>
      <c r="U14" s="78"/>
      <c r="V14" s="8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69"/>
      <c r="J15" s="1"/>
      <c r="K15" s="1"/>
      <c r="L15" s="1"/>
      <c r="M15" s="1"/>
      <c r="N15" s="12"/>
      <c r="O15" s="52"/>
      <c r="P15" s="1"/>
      <c r="Q15" s="2"/>
      <c r="R15" s="10"/>
      <c r="S15" s="3"/>
      <c r="T15" s="78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69"/>
      <c r="J16" s="1"/>
      <c r="K16" s="1"/>
      <c r="L16" s="1"/>
      <c r="M16" s="1"/>
      <c r="N16" s="1"/>
      <c r="O16" s="52"/>
      <c r="P16" s="1"/>
      <c r="Q16" s="2"/>
      <c r="R16" s="10"/>
      <c r="S16" s="3"/>
      <c r="T16" s="78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1"/>
      <c r="K17" s="1"/>
      <c r="L17" s="1"/>
      <c r="M17" s="1"/>
      <c r="N17" s="1"/>
      <c r="O17" s="52"/>
      <c r="P17" s="1"/>
      <c r="Q17" s="3"/>
      <c r="R17" s="10"/>
      <c r="S17" s="3"/>
      <c r="T17" s="78"/>
      <c r="U17" s="15"/>
      <c r="V17" s="78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1"/>
      <c r="J18" s="14"/>
      <c r="K18" s="14"/>
      <c r="L18" s="1"/>
      <c r="M18" s="1"/>
      <c r="N18" s="14"/>
      <c r="O18" s="52"/>
      <c r="P18" s="1"/>
      <c r="Q18" s="3"/>
      <c r="R18" s="10"/>
      <c r="S18" s="3"/>
      <c r="T18" s="78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0"/>
      <c r="J19" s="1"/>
      <c r="K19" s="1"/>
      <c r="L19" s="1"/>
      <c r="M19" s="1"/>
      <c r="N19" s="1"/>
      <c r="O19" s="1"/>
      <c r="P19" s="1"/>
      <c r="Q19" s="3"/>
      <c r="R19" s="10"/>
      <c r="S19" s="3"/>
      <c r="T19" s="78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0"/>
      <c r="J20" s="1"/>
      <c r="K20" s="1"/>
      <c r="L20" s="1"/>
      <c r="M20" s="10"/>
      <c r="N20" s="1"/>
      <c r="O20" s="1"/>
      <c r="P20" s="1"/>
      <c r="Q20" s="3"/>
      <c r="R20" s="10"/>
      <c r="S20" s="3"/>
      <c r="T20" s="78"/>
      <c r="U20" s="15"/>
      <c r="V20" s="10" t="s">
        <v>17</v>
      </c>
      <c r="W20" s="10">
        <f>COUNTIF($Q$6:$Q$105,"PM")</f>
        <v>2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0"/>
      <c r="J21" s="1"/>
      <c r="K21" s="1"/>
      <c r="L21" s="1"/>
      <c r="M21" s="1"/>
      <c r="N21" s="1"/>
      <c r="O21" s="1"/>
      <c r="P21" s="1"/>
      <c r="Q21" s="3"/>
      <c r="R21" s="10"/>
      <c r="S21" s="3"/>
      <c r="T21" s="78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2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78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2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78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2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78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2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78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78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78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78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78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78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78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78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78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78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78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78"/>
      <c r="U36" s="15"/>
      <c r="V36" s="3" t="s">
        <v>29</v>
      </c>
      <c r="W36" s="10">
        <f>COUNTIF($R$6:$R$51,"*KL*")</f>
        <v>1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78"/>
      <c r="U37" s="15"/>
      <c r="V37" s="19" t="s">
        <v>33</v>
      </c>
      <c r="W37" s="10">
        <f>SUM(W26:W36)</f>
        <v>3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78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78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78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78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78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78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3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79"/>
      <c r="E50" s="33"/>
      <c r="F50" s="79"/>
      <c r="G50" s="79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7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D14" sqref="D14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0" t="s">
        <v>68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72</v>
      </c>
      <c r="F2" s="83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4" t="s">
        <v>0</v>
      </c>
      <c r="B4" s="85" t="s">
        <v>9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6" t="s">
        <v>42</v>
      </c>
      <c r="N4" s="86" t="s">
        <v>10</v>
      </c>
      <c r="O4" s="85" t="s">
        <v>8</v>
      </c>
      <c r="P4" s="94" t="s">
        <v>14</v>
      </c>
      <c r="Q4" s="85" t="s">
        <v>39</v>
      </c>
      <c r="R4" s="85" t="s">
        <v>61</v>
      </c>
      <c r="S4" s="95" t="s">
        <v>64</v>
      </c>
      <c r="T4" s="27"/>
      <c r="U4" s="27"/>
      <c r="V4" s="85" t="s">
        <v>39</v>
      </c>
      <c r="W4" s="85" t="s">
        <v>61</v>
      </c>
    </row>
    <row r="5" spans="1:23" ht="50.1" customHeight="1" x14ac:dyDescent="0.25">
      <c r="A5" s="8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85"/>
      <c r="K5" s="57" t="s">
        <v>12</v>
      </c>
      <c r="L5" s="57" t="s">
        <v>13</v>
      </c>
      <c r="M5" s="87"/>
      <c r="N5" s="87"/>
      <c r="O5" s="85"/>
      <c r="P5" s="94"/>
      <c r="Q5" s="85"/>
      <c r="R5" s="85"/>
      <c r="S5" s="96"/>
      <c r="T5" s="27"/>
      <c r="U5" s="27"/>
      <c r="V5" s="85"/>
      <c r="W5" s="85"/>
    </row>
    <row r="6" spans="1:23" s="13" customFormat="1" ht="18" customHeight="1" x14ac:dyDescent="0.25">
      <c r="A6" s="3">
        <v>1</v>
      </c>
      <c r="B6" s="77" t="s">
        <v>74</v>
      </c>
      <c r="C6" s="77" t="s">
        <v>103</v>
      </c>
      <c r="D6" s="50" t="s">
        <v>46</v>
      </c>
      <c r="E6" s="51">
        <v>864811037172678</v>
      </c>
      <c r="F6" s="50"/>
      <c r="G6" s="50" t="s">
        <v>66</v>
      </c>
      <c r="H6" s="50" t="s">
        <v>97</v>
      </c>
      <c r="I6" s="68" t="s">
        <v>84</v>
      </c>
      <c r="J6" s="52" t="s">
        <v>34</v>
      </c>
      <c r="K6" s="52" t="s">
        <v>83</v>
      </c>
      <c r="L6" s="55" t="s">
        <v>100</v>
      </c>
      <c r="M6" s="52" t="s">
        <v>101</v>
      </c>
      <c r="N6" s="54">
        <v>150000</v>
      </c>
      <c r="O6" s="52" t="s">
        <v>104</v>
      </c>
      <c r="P6" s="52" t="s">
        <v>82</v>
      </c>
      <c r="Q6" s="2" t="s">
        <v>70</v>
      </c>
      <c r="R6" s="50" t="s">
        <v>102</v>
      </c>
      <c r="S6" s="3"/>
      <c r="T6" s="27"/>
      <c r="U6" s="78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68"/>
      <c r="J7" s="52"/>
      <c r="K7" s="1"/>
      <c r="L7" s="55"/>
      <c r="M7" s="52"/>
      <c r="N7" s="2"/>
      <c r="O7" s="52"/>
      <c r="P7" s="52"/>
      <c r="Q7" s="2"/>
      <c r="R7" s="55"/>
      <c r="S7" s="3"/>
      <c r="T7" s="27"/>
      <c r="U7" s="78"/>
      <c r="V7" s="8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68"/>
      <c r="J8" s="52"/>
      <c r="K8" s="55"/>
      <c r="L8" s="55"/>
      <c r="M8" s="52"/>
      <c r="N8" s="2"/>
      <c r="O8" s="52"/>
      <c r="P8" s="52"/>
      <c r="Q8" s="2"/>
      <c r="R8" s="55"/>
      <c r="S8" s="3"/>
      <c r="T8" s="27"/>
      <c r="U8" s="78"/>
      <c r="V8" s="8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0"/>
      <c r="I9" s="68"/>
      <c r="J9" s="52"/>
      <c r="K9" s="1"/>
      <c r="L9" s="55"/>
      <c r="M9" s="52"/>
      <c r="N9" s="2"/>
      <c r="O9" s="52"/>
      <c r="P9" s="52"/>
      <c r="Q9" s="2"/>
      <c r="R9" s="55"/>
      <c r="S9" s="3"/>
      <c r="T9" s="78"/>
      <c r="U9" s="78"/>
      <c r="V9" s="8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68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78"/>
      <c r="U10" s="78"/>
      <c r="V10" s="8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8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78"/>
      <c r="U11" s="78"/>
      <c r="V11" s="8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68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78"/>
      <c r="U12" s="78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68"/>
      <c r="J13" s="52"/>
      <c r="K13" s="53"/>
      <c r="L13" s="1"/>
      <c r="M13" s="1"/>
      <c r="N13" s="1"/>
      <c r="O13" s="52"/>
      <c r="P13" s="1"/>
      <c r="Q13" s="2"/>
      <c r="R13" s="10"/>
      <c r="S13" s="3"/>
      <c r="T13" s="78"/>
      <c r="U13" s="78"/>
      <c r="V13" s="8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9"/>
      <c r="J14" s="1"/>
      <c r="K14" s="52"/>
      <c r="L14" s="1"/>
      <c r="M14" s="1"/>
      <c r="N14" s="1"/>
      <c r="O14" s="52"/>
      <c r="P14" s="1"/>
      <c r="Q14" s="2"/>
      <c r="R14" s="10"/>
      <c r="S14" s="3"/>
      <c r="T14" s="78"/>
      <c r="U14" s="78"/>
      <c r="V14" s="8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69"/>
      <c r="J15" s="1"/>
      <c r="K15" s="1"/>
      <c r="L15" s="1"/>
      <c r="M15" s="1"/>
      <c r="N15" s="12"/>
      <c r="O15" s="52"/>
      <c r="P15" s="1"/>
      <c r="Q15" s="2"/>
      <c r="R15" s="10"/>
      <c r="S15" s="3"/>
      <c r="T15" s="78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69"/>
      <c r="J16" s="1"/>
      <c r="K16" s="1"/>
      <c r="L16" s="1"/>
      <c r="M16" s="1"/>
      <c r="N16" s="1"/>
      <c r="O16" s="52"/>
      <c r="P16" s="1"/>
      <c r="Q16" s="2"/>
      <c r="R16" s="10"/>
      <c r="S16" s="3"/>
      <c r="T16" s="78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1"/>
      <c r="K17" s="1"/>
      <c r="L17" s="1"/>
      <c r="M17" s="1"/>
      <c r="N17" s="1"/>
      <c r="O17" s="52"/>
      <c r="P17" s="1"/>
      <c r="Q17" s="3"/>
      <c r="R17" s="10"/>
      <c r="S17" s="3"/>
      <c r="T17" s="78"/>
      <c r="U17" s="15"/>
      <c r="V17" s="78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1"/>
      <c r="J18" s="14"/>
      <c r="K18" s="14"/>
      <c r="L18" s="1"/>
      <c r="M18" s="1"/>
      <c r="N18" s="14"/>
      <c r="O18" s="52"/>
      <c r="P18" s="1"/>
      <c r="Q18" s="3"/>
      <c r="R18" s="10"/>
      <c r="S18" s="3"/>
      <c r="T18" s="78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0"/>
      <c r="J19" s="1"/>
      <c r="K19" s="1"/>
      <c r="L19" s="1"/>
      <c r="M19" s="1"/>
      <c r="N19" s="1"/>
      <c r="O19" s="1"/>
      <c r="P19" s="1"/>
      <c r="Q19" s="3"/>
      <c r="R19" s="10"/>
      <c r="S19" s="3"/>
      <c r="T19" s="78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0"/>
      <c r="J20" s="1"/>
      <c r="K20" s="1"/>
      <c r="L20" s="1"/>
      <c r="M20" s="10"/>
      <c r="N20" s="1"/>
      <c r="O20" s="1"/>
      <c r="P20" s="1"/>
      <c r="Q20" s="3"/>
      <c r="R20" s="10"/>
      <c r="S20" s="3"/>
      <c r="T20" s="78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0"/>
      <c r="J21" s="1"/>
      <c r="K21" s="1"/>
      <c r="L21" s="1"/>
      <c r="M21" s="1"/>
      <c r="N21" s="1"/>
      <c r="O21" s="1"/>
      <c r="P21" s="1"/>
      <c r="Q21" s="3"/>
      <c r="R21" s="10"/>
      <c r="S21" s="3"/>
      <c r="T21" s="78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2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78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2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78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2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78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2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78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78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78"/>
      <c r="U27" s="15"/>
      <c r="V27" s="3" t="s">
        <v>34</v>
      </c>
      <c r="W27" s="10">
        <f>COUNTIF($R$6:$R$51,"*GSM*")</f>
        <v>1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78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78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78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78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78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78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78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78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78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78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78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78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78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78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78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78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1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79"/>
      <c r="E50" s="33"/>
      <c r="F50" s="79"/>
      <c r="G50" s="79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7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C7" sqref="C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19.14062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0" t="s">
        <v>68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72</v>
      </c>
      <c r="F2" s="83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4" t="s">
        <v>0</v>
      </c>
      <c r="B4" s="85" t="s">
        <v>9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6" t="s">
        <v>42</v>
      </c>
      <c r="N4" s="86" t="s">
        <v>10</v>
      </c>
      <c r="O4" s="85" t="s">
        <v>8</v>
      </c>
      <c r="P4" s="94" t="s">
        <v>14</v>
      </c>
      <c r="Q4" s="85" t="s">
        <v>39</v>
      </c>
      <c r="R4" s="85" t="s">
        <v>61</v>
      </c>
      <c r="S4" s="95" t="s">
        <v>64</v>
      </c>
      <c r="T4" s="27"/>
      <c r="U4" s="27"/>
      <c r="V4" s="85" t="s">
        <v>39</v>
      </c>
      <c r="W4" s="85" t="s">
        <v>61</v>
      </c>
    </row>
    <row r="5" spans="1:23" ht="50.1" customHeight="1" x14ac:dyDescent="0.25">
      <c r="A5" s="8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85"/>
      <c r="K5" s="57" t="s">
        <v>12</v>
      </c>
      <c r="L5" s="57" t="s">
        <v>13</v>
      </c>
      <c r="M5" s="87"/>
      <c r="N5" s="87"/>
      <c r="O5" s="85"/>
      <c r="P5" s="94"/>
      <c r="Q5" s="85"/>
      <c r="R5" s="85"/>
      <c r="S5" s="96"/>
      <c r="T5" s="27"/>
      <c r="U5" s="27"/>
      <c r="V5" s="85"/>
      <c r="W5" s="85"/>
    </row>
    <row r="6" spans="1:23" s="13" customFormat="1" ht="18" customHeight="1" x14ac:dyDescent="0.25">
      <c r="A6" s="3">
        <v>1</v>
      </c>
      <c r="B6" s="77" t="s">
        <v>74</v>
      </c>
      <c r="C6" s="77" t="s">
        <v>103</v>
      </c>
      <c r="D6" s="50" t="s">
        <v>47</v>
      </c>
      <c r="E6" s="51">
        <v>862631034796002</v>
      </c>
      <c r="F6" s="50"/>
      <c r="G6" s="50" t="s">
        <v>66</v>
      </c>
      <c r="H6" s="50" t="s">
        <v>92</v>
      </c>
      <c r="I6" s="68" t="s">
        <v>84</v>
      </c>
      <c r="J6" s="52" t="s">
        <v>91</v>
      </c>
      <c r="K6" s="52" t="s">
        <v>88</v>
      </c>
      <c r="L6" s="55" t="s">
        <v>69</v>
      </c>
      <c r="M6" s="52" t="s">
        <v>98</v>
      </c>
      <c r="N6" s="54">
        <v>30000</v>
      </c>
      <c r="O6" s="52" t="s">
        <v>104</v>
      </c>
      <c r="P6" s="52" t="s">
        <v>82</v>
      </c>
      <c r="Q6" s="2" t="s">
        <v>70</v>
      </c>
      <c r="R6" s="50" t="s">
        <v>99</v>
      </c>
      <c r="S6" s="3"/>
      <c r="T6" s="27"/>
      <c r="U6" s="63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 t="s">
        <v>74</v>
      </c>
      <c r="C7" s="77" t="s">
        <v>103</v>
      </c>
      <c r="D7" s="50" t="s">
        <v>47</v>
      </c>
      <c r="E7" s="51">
        <v>861694037958343</v>
      </c>
      <c r="F7" s="50"/>
      <c r="G7" s="50" t="s">
        <v>66</v>
      </c>
      <c r="H7" s="50"/>
      <c r="I7" s="68" t="s">
        <v>84</v>
      </c>
      <c r="J7" s="52" t="s">
        <v>89</v>
      </c>
      <c r="K7" s="55" t="s">
        <v>88</v>
      </c>
      <c r="L7" s="55" t="s">
        <v>69</v>
      </c>
      <c r="M7" s="52" t="s">
        <v>90</v>
      </c>
      <c r="N7" s="2">
        <v>10000</v>
      </c>
      <c r="O7" s="52" t="s">
        <v>104</v>
      </c>
      <c r="P7" s="52" t="s">
        <v>82</v>
      </c>
      <c r="Q7" s="2" t="s">
        <v>70</v>
      </c>
      <c r="R7" s="55" t="s">
        <v>71</v>
      </c>
      <c r="S7" s="3"/>
      <c r="T7" s="27"/>
      <c r="U7" s="63"/>
      <c r="V7" s="8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68"/>
      <c r="J8" s="52"/>
      <c r="K8" s="55"/>
      <c r="L8" s="55"/>
      <c r="M8" s="52"/>
      <c r="N8" s="2"/>
      <c r="O8" s="52"/>
      <c r="P8" s="52"/>
      <c r="Q8" s="2"/>
      <c r="R8" s="55"/>
      <c r="S8" s="3"/>
      <c r="T8" s="27"/>
      <c r="U8" s="63"/>
      <c r="V8" s="8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0"/>
      <c r="I9" s="68"/>
      <c r="J9" s="52"/>
      <c r="K9" s="1"/>
      <c r="L9" s="55"/>
      <c r="M9" s="52"/>
      <c r="N9" s="2"/>
      <c r="O9" s="52"/>
      <c r="P9" s="52"/>
      <c r="Q9" s="2"/>
      <c r="R9" s="55"/>
      <c r="S9" s="3"/>
      <c r="T9" s="63"/>
      <c r="U9" s="63"/>
      <c r="V9" s="8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68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3"/>
      <c r="U10" s="63"/>
      <c r="V10" s="8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8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3"/>
      <c r="U11" s="63"/>
      <c r="V11" s="8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68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3"/>
      <c r="U12" s="63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68"/>
      <c r="J13" s="52"/>
      <c r="K13" s="53"/>
      <c r="L13" s="1"/>
      <c r="M13" s="1"/>
      <c r="N13" s="1"/>
      <c r="O13" s="52"/>
      <c r="P13" s="1"/>
      <c r="Q13" s="2"/>
      <c r="R13" s="10"/>
      <c r="S13" s="3"/>
      <c r="T13" s="63"/>
      <c r="U13" s="63"/>
      <c r="V13" s="8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9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8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69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69"/>
      <c r="J16" s="1"/>
      <c r="K16" s="1"/>
      <c r="L16" s="1"/>
      <c r="M16" s="1"/>
      <c r="N16" s="1"/>
      <c r="O16" s="52"/>
      <c r="P16" s="1"/>
      <c r="Q16" s="2"/>
      <c r="R16" s="10"/>
      <c r="S16" s="3"/>
      <c r="T16" s="63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1"/>
      <c r="K17" s="1"/>
      <c r="L17" s="1"/>
      <c r="M17" s="1"/>
      <c r="N17" s="1"/>
      <c r="O17" s="52"/>
      <c r="P17" s="1"/>
      <c r="Q17" s="3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1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0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0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0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2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2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2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2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2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2</v>
      </c>
    </row>
    <row r="50" spans="1:23" ht="18" customHeight="1" x14ac:dyDescent="0.25">
      <c r="A50" s="31">
        <v>45</v>
      </c>
      <c r="B50" s="32"/>
      <c r="C50" s="32"/>
      <c r="D50" s="62"/>
      <c r="E50" s="33"/>
      <c r="F50" s="62"/>
      <c r="G50" s="62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62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70" zoomScaleNormal="70" workbookViewId="0">
      <selection activeCell="J6" sqref="J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0" t="s">
        <v>68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72</v>
      </c>
      <c r="F2" s="83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4" t="s">
        <v>0</v>
      </c>
      <c r="B4" s="85" t="s">
        <v>9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6" t="s">
        <v>42</v>
      </c>
      <c r="N4" s="86" t="s">
        <v>10</v>
      </c>
      <c r="O4" s="85" t="s">
        <v>8</v>
      </c>
      <c r="P4" s="94" t="s">
        <v>14</v>
      </c>
      <c r="Q4" s="85" t="s">
        <v>39</v>
      </c>
      <c r="R4" s="85" t="s">
        <v>61</v>
      </c>
      <c r="S4" s="95" t="s">
        <v>64</v>
      </c>
      <c r="T4" s="27"/>
      <c r="U4" s="27"/>
      <c r="V4" s="85" t="s">
        <v>39</v>
      </c>
      <c r="W4" s="85" t="s">
        <v>61</v>
      </c>
    </row>
    <row r="5" spans="1:23" ht="50.1" customHeight="1" x14ac:dyDescent="0.25">
      <c r="A5" s="8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85"/>
      <c r="K5" s="57" t="s">
        <v>12</v>
      </c>
      <c r="L5" s="57" t="s">
        <v>13</v>
      </c>
      <c r="M5" s="87"/>
      <c r="N5" s="87"/>
      <c r="O5" s="85"/>
      <c r="P5" s="94"/>
      <c r="Q5" s="85"/>
      <c r="R5" s="85"/>
      <c r="S5" s="96"/>
      <c r="T5" s="27"/>
      <c r="U5" s="27"/>
      <c r="V5" s="85"/>
      <c r="W5" s="85"/>
    </row>
    <row r="6" spans="1:23" s="13" customFormat="1" ht="18" customHeight="1" x14ac:dyDescent="0.25">
      <c r="A6" s="3">
        <v>1</v>
      </c>
      <c r="B6" s="77" t="s">
        <v>74</v>
      </c>
      <c r="C6" s="77" t="s">
        <v>103</v>
      </c>
      <c r="D6" s="50" t="s">
        <v>51</v>
      </c>
      <c r="E6" s="51">
        <v>865904027217212</v>
      </c>
      <c r="F6" s="50" t="s">
        <v>75</v>
      </c>
      <c r="G6" s="50" t="s">
        <v>66</v>
      </c>
      <c r="H6" s="50" t="s">
        <v>96</v>
      </c>
      <c r="I6" s="68" t="s">
        <v>84</v>
      </c>
      <c r="J6" s="52" t="s">
        <v>95</v>
      </c>
      <c r="K6" s="52" t="s">
        <v>93</v>
      </c>
      <c r="L6" s="55"/>
      <c r="M6" s="52" t="s">
        <v>94</v>
      </c>
      <c r="N6" s="54"/>
      <c r="O6" s="52" t="s">
        <v>104</v>
      </c>
      <c r="P6" s="52" t="s">
        <v>82</v>
      </c>
      <c r="Q6" s="2" t="s">
        <v>19</v>
      </c>
      <c r="R6" s="50" t="s">
        <v>30</v>
      </c>
      <c r="S6" s="3"/>
      <c r="T6" s="27"/>
      <c r="U6" s="78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/>
      <c r="C7" s="49"/>
      <c r="D7" s="50"/>
      <c r="E7" s="51"/>
      <c r="F7" s="50"/>
      <c r="G7" s="50"/>
      <c r="H7" s="50"/>
      <c r="I7" s="68"/>
      <c r="J7" s="52"/>
      <c r="K7" s="1"/>
      <c r="L7" s="55"/>
      <c r="M7" s="52"/>
      <c r="N7" s="2"/>
      <c r="O7" s="52"/>
      <c r="P7" s="52"/>
      <c r="Q7" s="2"/>
      <c r="R7" s="55"/>
      <c r="S7" s="3"/>
      <c r="T7" s="27"/>
      <c r="U7" s="78"/>
      <c r="V7" s="8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68"/>
      <c r="J8" s="52"/>
      <c r="K8" s="55"/>
      <c r="L8" s="55"/>
      <c r="M8" s="52"/>
      <c r="N8" s="2"/>
      <c r="O8" s="52"/>
      <c r="P8" s="52"/>
      <c r="Q8" s="2"/>
      <c r="R8" s="55"/>
      <c r="S8" s="3"/>
      <c r="T8" s="27"/>
      <c r="U8" s="78"/>
      <c r="V8" s="8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0"/>
      <c r="I9" s="68"/>
      <c r="J9" s="52"/>
      <c r="K9" s="1"/>
      <c r="L9" s="55"/>
      <c r="M9" s="52"/>
      <c r="N9" s="2"/>
      <c r="O9" s="52"/>
      <c r="P9" s="52"/>
      <c r="Q9" s="2"/>
      <c r="R9" s="55"/>
      <c r="S9" s="3"/>
      <c r="T9" s="78"/>
      <c r="U9" s="78"/>
      <c r="V9" s="8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68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78"/>
      <c r="U10" s="78"/>
      <c r="V10" s="8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8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78"/>
      <c r="U11" s="78"/>
      <c r="V11" s="8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68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78"/>
      <c r="U12" s="78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68"/>
      <c r="J13" s="52"/>
      <c r="K13" s="53"/>
      <c r="L13" s="1"/>
      <c r="M13" s="1"/>
      <c r="N13" s="1"/>
      <c r="O13" s="52"/>
      <c r="P13" s="1"/>
      <c r="Q13" s="2"/>
      <c r="R13" s="10"/>
      <c r="S13" s="3"/>
      <c r="T13" s="78"/>
      <c r="U13" s="78"/>
      <c r="V13" s="8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9"/>
      <c r="J14" s="1"/>
      <c r="K14" s="52"/>
      <c r="L14" s="1"/>
      <c r="M14" s="1"/>
      <c r="N14" s="1"/>
      <c r="O14" s="52"/>
      <c r="P14" s="1"/>
      <c r="Q14" s="2"/>
      <c r="R14" s="10"/>
      <c r="S14" s="3"/>
      <c r="T14" s="78"/>
      <c r="U14" s="78"/>
      <c r="V14" s="8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69"/>
      <c r="J15" s="1"/>
      <c r="K15" s="1"/>
      <c r="L15" s="1"/>
      <c r="M15" s="1"/>
      <c r="N15" s="12"/>
      <c r="O15" s="52"/>
      <c r="P15" s="1"/>
      <c r="Q15" s="2"/>
      <c r="R15" s="10"/>
      <c r="S15" s="3"/>
      <c r="T15" s="78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69"/>
      <c r="J16" s="1"/>
      <c r="K16" s="1"/>
      <c r="L16" s="1"/>
      <c r="M16" s="1"/>
      <c r="N16" s="1"/>
      <c r="O16" s="52"/>
      <c r="P16" s="1"/>
      <c r="Q16" s="2"/>
      <c r="R16" s="10"/>
      <c r="S16" s="3"/>
      <c r="T16" s="78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1"/>
      <c r="K17" s="1"/>
      <c r="L17" s="1"/>
      <c r="M17" s="1"/>
      <c r="N17" s="1"/>
      <c r="O17" s="52"/>
      <c r="P17" s="1"/>
      <c r="Q17" s="3"/>
      <c r="R17" s="10"/>
      <c r="S17" s="3"/>
      <c r="T17" s="78"/>
      <c r="U17" s="15"/>
      <c r="V17" s="78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1"/>
      <c r="J18" s="14"/>
      <c r="K18" s="14"/>
      <c r="L18" s="1"/>
      <c r="M18" s="1"/>
      <c r="N18" s="14"/>
      <c r="O18" s="52"/>
      <c r="P18" s="1"/>
      <c r="Q18" s="3"/>
      <c r="R18" s="10"/>
      <c r="S18" s="3"/>
      <c r="T18" s="78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0"/>
      <c r="J19" s="1"/>
      <c r="K19" s="1"/>
      <c r="L19" s="1"/>
      <c r="M19" s="1"/>
      <c r="N19" s="1"/>
      <c r="O19" s="1"/>
      <c r="P19" s="1"/>
      <c r="Q19" s="3"/>
      <c r="R19" s="10"/>
      <c r="S19" s="3"/>
      <c r="T19" s="78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0"/>
      <c r="J20" s="1"/>
      <c r="K20" s="1"/>
      <c r="L20" s="1"/>
      <c r="M20" s="10"/>
      <c r="N20" s="1"/>
      <c r="O20" s="1"/>
      <c r="P20" s="1"/>
      <c r="Q20" s="3"/>
      <c r="R20" s="10"/>
      <c r="S20" s="3"/>
      <c r="T20" s="78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0"/>
      <c r="J21" s="1"/>
      <c r="K21" s="1"/>
      <c r="L21" s="1"/>
      <c r="M21" s="1"/>
      <c r="N21" s="1"/>
      <c r="O21" s="1"/>
      <c r="P21" s="1"/>
      <c r="Q21" s="3"/>
      <c r="R21" s="10"/>
      <c r="S21" s="3"/>
      <c r="T21" s="78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2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78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2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78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2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78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2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78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78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78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78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78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78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78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78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78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78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78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78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78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78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78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78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78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78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78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79"/>
      <c r="E50" s="33"/>
      <c r="F50" s="79"/>
      <c r="G50" s="79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7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1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C2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0" t="s">
        <v>68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72</v>
      </c>
      <c r="F2" s="83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4" t="s">
        <v>0</v>
      </c>
      <c r="B4" s="85" t="s">
        <v>9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6" t="s">
        <v>42</v>
      </c>
      <c r="N4" s="86" t="s">
        <v>10</v>
      </c>
      <c r="O4" s="85" t="s">
        <v>8</v>
      </c>
      <c r="P4" s="94" t="s">
        <v>14</v>
      </c>
      <c r="Q4" s="85" t="s">
        <v>39</v>
      </c>
      <c r="R4" s="85" t="s">
        <v>61</v>
      </c>
      <c r="S4" s="95" t="s">
        <v>64</v>
      </c>
      <c r="T4" s="27"/>
      <c r="U4" s="27"/>
      <c r="V4" s="85" t="s">
        <v>39</v>
      </c>
      <c r="W4" s="85" t="s">
        <v>61</v>
      </c>
    </row>
    <row r="5" spans="1:23" ht="50.1" customHeight="1" x14ac:dyDescent="0.25">
      <c r="A5" s="84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85"/>
      <c r="K5" s="4" t="s">
        <v>12</v>
      </c>
      <c r="L5" s="4" t="s">
        <v>13</v>
      </c>
      <c r="M5" s="87"/>
      <c r="N5" s="87"/>
      <c r="O5" s="85"/>
      <c r="P5" s="94"/>
      <c r="Q5" s="85"/>
      <c r="R5" s="85"/>
      <c r="S5" s="96"/>
      <c r="T5" s="27"/>
      <c r="U5" s="27"/>
      <c r="V5" s="85"/>
      <c r="W5" s="85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8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8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8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8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8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8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8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8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8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8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8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8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8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1"/>
      <c r="F19" s="50"/>
      <c r="G19" s="50"/>
      <c r="H19" s="50"/>
      <c r="I19" s="68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8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9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9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8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8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8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TG102V</vt:lpstr>
      <vt:lpstr>TG102SE</vt:lpstr>
      <vt:lpstr>TG102</vt:lpstr>
      <vt:lpstr>TongHopThang</vt:lpstr>
      <vt:lpstr>'TG102'!Criteria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2020-12-30T01:48:00Z</dcterms:modified>
</cp:coreProperties>
</file>