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0" windowWidth="2175" windowHeight="0" activeTab="3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<sst xmlns="http://schemas.openxmlformats.org/spreadsheetml/2006/main" count="925" uniqueCount="128">
  <si>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</si>
  <si>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</si>
  <si>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</si>
  <si>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</si>
  <si>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</si>
  <si>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</si>
  <si>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</si>
  <si>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</si>
  <si>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</si>
  <si>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</si>
  <si>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</si>
  <si>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</si>
  <si>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</si>
  <si>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</si>
  <si>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</si>
  <si>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</si>
  <si>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</si>
  <si>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</si>
  <si>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</si>
  <si>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</si>
  <si>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</si>
  <si>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</si>
  <si>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</si>
  <si>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</si>
  <si>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</si>
  <si>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</si>
  <si>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</si>
  <si>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</si>
  <si>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</si>
  <si>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</si>
  <si>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</si>
  <si>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</si>
  <si>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</si>
  <si>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</si>
  <si>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</si>
  <si>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</si>
  <si>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</si>
  <si>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</si>
  <si>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</si>
  <si>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</si>
  <si>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</si>
  <si>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</si>
  <si>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</si>
  <si>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</si>
  <si>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</si>
  <si>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</si>
  <si>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</si>
  <si>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</si>
  <si>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</si>
  <si>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</si>
  <si>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</si>
  <si>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</si>
  <si>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</si>
  <si>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</si>
  <si>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</si>
  <si>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</si>
  <si>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</si>
  <si>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</si>
  <si>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</si>
  <si>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</si>
  <si>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</si>
  <si>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</si>
  <si>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Lắp đặt</t>
  </si>
  <si>
    <t>Còn BH</t>
  </si>
  <si>
    <t>Thiết bị lỗi dây nguồn</t>
  </si>
  <si>
    <t>Nâng cấp FW cho thiết bị</t>
  </si>
  <si>
    <t>BT</t>
  </si>
  <si>
    <t>Thể</t>
  </si>
  <si>
    <t>125.212.203.114,16363</t>
  </si>
  <si>
    <t>LE.2.00.---28.200624</t>
  </si>
  <si>
    <t>Thiết bị hoạt động bình thường</t>
  </si>
  <si>
    <t>device.vnetgps.com,15757</t>
  </si>
  <si>
    <t>LE.1.00.---01.180710</t>
  </si>
  <si>
    <t>125.212.203.114,16565</t>
  </si>
  <si>
    <t>Thiết bị hỏng connector</t>
  </si>
  <si>
    <t>TG102V</t>
  </si>
  <si>
    <t>H</t>
  </si>
  <si>
    <t>125.212.203.114,16767</t>
  </si>
  <si>
    <t>VI.2.00.---21.200630</t>
  </si>
  <si>
    <t>Thiết bị nổ ACC, hỏng MCU</t>
  </si>
  <si>
    <t>W.2.00.---21.200630</t>
  </si>
  <si>
    <t>Thiết bị treo</t>
  </si>
  <si>
    <t>Nạp lại FW cho thiết bị</t>
  </si>
  <si>
    <t xml:space="preserve">W.1.00.---01.180629 </t>
  </si>
  <si>
    <t>W.2.00.---19.200416</t>
  </si>
  <si>
    <t xml:space="preserve">W.1.00.---01.180320 </t>
  </si>
  <si>
    <t>VI.2.00.---12.190731</t>
  </si>
  <si>
    <t>125.212.203.114,16060</t>
  </si>
  <si>
    <t>VI.2.00.---19.200527</t>
  </si>
  <si>
    <t>VI.1.00.---01.180629</t>
  </si>
  <si>
    <t>Thay MCU</t>
  </si>
  <si>
    <t>Nâng cấp khay sim cho thiết bị</t>
  </si>
  <si>
    <t>Nâng cấp khay sim+FW cho thiết bị</t>
  </si>
  <si>
    <t>Thiết bị không nhận sim</t>
  </si>
  <si>
    <t>NCFW,LK</t>
  </si>
  <si>
    <t>PC+PM</t>
  </si>
  <si>
    <t xml:space="preserve">W.1.00.---01.181101 </t>
  </si>
  <si>
    <t>125.212.203.114,16969</t>
  </si>
  <si>
    <t>VI.1.00.---01.170906</t>
  </si>
  <si>
    <t>Thay connector cho thiết bị</t>
  </si>
  <si>
    <t>Thiết bị lỗi module GSM</t>
  </si>
  <si>
    <t>Thay module GSM</t>
  </si>
  <si>
    <t>GSM,NCFW,LK</t>
  </si>
  <si>
    <t>ID mới : 864811037128563</t>
  </si>
  <si>
    <t>Thiết bị oxi hóa</t>
  </si>
  <si>
    <t>Không khắc phục được</t>
  </si>
  <si>
    <t>KS</t>
  </si>
  <si>
    <t>Thiết bị chập nguồn hỏng 3V3</t>
  </si>
  <si>
    <t xml:space="preserve">Thay MCU, nạp lại FW cho thiết bị </t>
  </si>
  <si>
    <t>NG,NCFW</t>
  </si>
  <si>
    <t>Thiết bị hỏng MCU</t>
  </si>
  <si>
    <t>ACC</t>
  </si>
  <si>
    <t>19/032021</t>
  </si>
  <si>
    <t>125.212.203.114,14242</t>
  </si>
  <si>
    <t>Thiết bị lỗi ID</t>
  </si>
  <si>
    <t>Set lại ID, nâng cấp khay sim cho thiết bị</t>
  </si>
  <si>
    <t>W.2.00.---20.200622</t>
  </si>
  <si>
    <t>Thiết bị dự phòng</t>
  </si>
  <si>
    <t>Sim</t>
  </si>
  <si>
    <t>29/03/2021</t>
  </si>
  <si>
    <t>Lock: 125.212.203.114,16363</t>
  </si>
  <si>
    <t>Test lại làm mới thiết bị</t>
  </si>
  <si>
    <t>Tùng</t>
  </si>
  <si>
    <t>Lock: 125.212.203.114,16565</t>
  </si>
  <si>
    <t>Thiết bị dự phòng, sim lỗi</t>
  </si>
  <si>
    <t>Nâng cấp khay sim, nâng cấp FW</t>
  </si>
  <si>
    <t>CS</t>
  </si>
  <si>
    <t>W.2.00.---19.200527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</si>
</sst>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68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6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3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3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8" t="s">
        <v>42</v>
      </c>
      <c r="N4" s="78" t="s">
        <v>10</v>
      </c>
      <c r="O4" s="75" t="s">
        <v>7</v>
      </c>
      <c r="P4" s="76" t="s">
        <v>14</v>
      </c>
      <c r="Q4" s="75" t="s">
        <v>39</v>
      </c>
      <c r="R4" s="75" t="s">
        <v>53</v>
      </c>
      <c r="S4" s="84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64" t="s">
        <v>15</v>
      </c>
      <c r="J5" s="75"/>
      <c r="K5" s="5" t="s">
        <v>12</v>
      </c>
      <c r="L5" s="5" t="s">
        <v>13</v>
      </c>
      <c r="M5" s="79"/>
      <c r="N5" s="79"/>
      <c r="O5" s="75"/>
      <c r="P5" s="76"/>
      <c r="Q5" s="75"/>
      <c r="R5" s="75"/>
      <c r="S5" s="84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44263</v>
      </c>
      <c r="C6" s="42">
        <v>44271</v>
      </c>
      <c r="D6" s="43" t="s">
        <v>44</v>
      </c>
      <c r="E6" s="44">
        <v>868183034607908</v>
      </c>
      <c r="F6" s="58"/>
      <c r="G6" s="43" t="s">
        <v>63</v>
      </c>
      <c r="H6" s="43"/>
      <c r="I6" s="60" t="s">
        <v>68</v>
      </c>
      <c r="J6" s="61" t="s">
        <v>107</v>
      </c>
      <c r="K6" s="1" t="s">
        <v>69</v>
      </c>
      <c r="L6" s="45"/>
      <c r="M6" s="45" t="s">
        <v>108</v>
      </c>
      <c r="N6" s="47"/>
      <c r="O6" s="45" t="s">
        <v>66</v>
      </c>
      <c r="P6" s="1" t="s">
        <v>67</v>
      </c>
      <c r="Q6" s="3" t="s">
        <v>95</v>
      </c>
      <c r="R6" s="43" t="s">
        <v>109</v>
      </c>
      <c r="S6" s="4"/>
      <c r="T6" s="13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44263</v>
      </c>
      <c r="C7" s="42">
        <v>44271</v>
      </c>
      <c r="D7" s="43" t="s">
        <v>44</v>
      </c>
      <c r="E7" s="44">
        <v>868183034810569</v>
      </c>
      <c r="F7" s="58"/>
      <c r="G7" s="43" t="s">
        <v>63</v>
      </c>
      <c r="H7" s="43"/>
      <c r="I7" s="60" t="s">
        <v>68</v>
      </c>
      <c r="J7" s="45" t="s">
        <v>74</v>
      </c>
      <c r="K7" s="46"/>
      <c r="L7" s="1" t="s">
        <v>69</v>
      </c>
      <c r="M7" s="45" t="s">
        <v>99</v>
      </c>
      <c r="N7" s="3"/>
      <c r="O7" s="45" t="s">
        <v>66</v>
      </c>
      <c r="P7" s="45" t="s">
        <v>67</v>
      </c>
      <c r="Q7" s="3" t="s">
        <v>18</v>
      </c>
      <c r="R7" s="43" t="s">
        <v>30</v>
      </c>
      <c r="S7" s="4"/>
      <c r="T7" s="13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44263</v>
      </c>
      <c r="C8" s="42">
        <v>44271</v>
      </c>
      <c r="D8" s="43" t="s">
        <v>44</v>
      </c>
      <c r="E8" s="44">
        <v>867717030422548</v>
      </c>
      <c r="F8" s="43"/>
      <c r="G8" s="43" t="s">
        <v>63</v>
      </c>
      <c r="H8" s="2"/>
      <c r="I8" s="60" t="s">
        <v>71</v>
      </c>
      <c r="J8" s="45"/>
      <c r="K8" s="45" t="s">
        <v>72</v>
      </c>
      <c r="L8" s="1" t="s">
        <v>69</v>
      </c>
      <c r="M8" s="45" t="s">
        <v>65</v>
      </c>
      <c r="N8" s="1"/>
      <c r="O8" s="45" t="s">
        <v>66</v>
      </c>
      <c r="P8" s="1" t="s">
        <v>67</v>
      </c>
      <c r="Q8" s="3" t="s">
        <v>19</v>
      </c>
      <c r="R8" s="43" t="s">
        <v>24</v>
      </c>
      <c r="S8" s="4"/>
      <c r="T8" s="13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44263</v>
      </c>
      <c r="C9" s="42">
        <v>44271</v>
      </c>
      <c r="D9" s="43" t="s">
        <v>44</v>
      </c>
      <c r="E9" s="44">
        <v>868183034730601</v>
      </c>
      <c r="F9" s="43"/>
      <c r="G9" s="43" t="s">
        <v>63</v>
      </c>
      <c r="H9" s="2"/>
      <c r="I9" s="60" t="s">
        <v>68</v>
      </c>
      <c r="J9" s="45"/>
      <c r="K9" s="1" t="s">
        <v>69</v>
      </c>
      <c r="L9" s="45"/>
      <c r="M9" s="45" t="s">
        <v>70</v>
      </c>
      <c r="N9" s="47"/>
      <c r="O9" s="45" t="s">
        <v>66</v>
      </c>
      <c r="P9" s="1" t="s">
        <v>67</v>
      </c>
      <c r="Q9" s="3" t="s">
        <v>19</v>
      </c>
      <c r="R9" s="43" t="s">
        <v>25</v>
      </c>
      <c r="S9" s="4"/>
      <c r="T9" s="23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44263</v>
      </c>
      <c r="C10" s="42">
        <v>44271</v>
      </c>
      <c r="D10" s="43" t="s">
        <v>44</v>
      </c>
      <c r="E10" s="44">
        <v>867717030435003</v>
      </c>
      <c r="F10" s="43"/>
      <c r="G10" s="43" t="s">
        <v>63</v>
      </c>
      <c r="H10" s="2"/>
      <c r="I10" s="60" t="s">
        <v>73</v>
      </c>
      <c r="J10" s="45"/>
      <c r="K10" s="1" t="s">
        <v>69</v>
      </c>
      <c r="L10" s="45"/>
      <c r="M10" s="45" t="s">
        <v>70</v>
      </c>
      <c r="N10" s="47"/>
      <c r="O10" s="45" t="s">
        <v>66</v>
      </c>
      <c r="P10" s="1" t="s">
        <v>67</v>
      </c>
      <c r="Q10" s="3" t="s">
        <v>19</v>
      </c>
      <c r="R10" s="43" t="s">
        <v>25</v>
      </c>
      <c r="S10" s="4"/>
      <c r="T10" s="32"/>
      <c r="U10" s="73"/>
      <c r="V10" s="4" t="s">
        <v>31</v>
      </c>
      <c r="W10" s="49"/>
    </row>
    <row r="11" spans="1:23" s="71" customFormat="1" ht="18" customHeight="1" x14ac:dyDescent="0.25">
      <c r="A11" s="4">
        <v>6</v>
      </c>
      <c r="B11" s="10">
        <v>44263</v>
      </c>
      <c r="C11" s="42">
        <v>44271</v>
      </c>
      <c r="D11" s="11" t="s">
        <v>44</v>
      </c>
      <c r="E11" s="12">
        <v>868183034757224</v>
      </c>
      <c r="F11" s="70"/>
      <c r="G11" s="11" t="s">
        <v>63</v>
      </c>
      <c r="H11" s="70"/>
      <c r="I11" s="65" t="s">
        <v>73</v>
      </c>
      <c r="J11" s="70" t="s">
        <v>104</v>
      </c>
      <c r="K11" s="70"/>
      <c r="L11" s="70"/>
      <c r="M11" s="71" t="s">
        <v>105</v>
      </c>
      <c r="N11" s="1"/>
      <c r="O11" s="1" t="s">
        <v>106</v>
      </c>
      <c r="P11" s="1" t="s">
        <v>67</v>
      </c>
      <c r="Q11" s="3" t="s">
        <v>18</v>
      </c>
      <c r="R11" s="11" t="s">
        <v>30</v>
      </c>
      <c r="S11" s="4"/>
      <c r="T11" s="69"/>
      <c r="U11" s="73"/>
      <c r="V11" s="4" t="s">
        <v>30</v>
      </c>
      <c r="W11" s="6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65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60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60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65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65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60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65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65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65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65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65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5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5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5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5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5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5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5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5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5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5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5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5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5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5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5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5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5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5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5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5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5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5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5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5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5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5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COUNTIF(J8:J20,"*GSM*")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5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66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5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7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7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7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7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Normal="100" workbookViewId="0">
      <selection activeCell="B6" sqref="B6:S2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68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6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3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3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8" t="s">
        <v>42</v>
      </c>
      <c r="N4" s="78" t="s">
        <v>10</v>
      </c>
      <c r="O4" s="75" t="s">
        <v>7</v>
      </c>
      <c r="P4" s="76" t="s">
        <v>14</v>
      </c>
      <c r="Q4" s="75" t="s">
        <v>39</v>
      </c>
      <c r="R4" s="75" t="s">
        <v>53</v>
      </c>
      <c r="S4" s="84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64" t="s">
        <v>15</v>
      </c>
      <c r="J5" s="75"/>
      <c r="K5" s="50" t="s">
        <v>12</v>
      </c>
      <c r="L5" s="50" t="s">
        <v>13</v>
      </c>
      <c r="M5" s="79"/>
      <c r="N5" s="79"/>
      <c r="O5" s="75"/>
      <c r="P5" s="76"/>
      <c r="Q5" s="75"/>
      <c r="R5" s="75"/>
      <c r="S5" s="84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44267</v>
      </c>
      <c r="C6" s="42">
        <v>44271</v>
      </c>
      <c r="D6" s="43" t="s">
        <v>75</v>
      </c>
      <c r="E6" s="44">
        <v>866050031761347</v>
      </c>
      <c r="F6" s="43"/>
      <c r="G6" s="43" t="s">
        <v>76</v>
      </c>
      <c r="H6" s="43"/>
      <c r="I6" s="59" t="s">
        <v>77</v>
      </c>
      <c r="J6" s="45" t="s">
        <v>93</v>
      </c>
      <c r="K6" s="48" t="s">
        <v>78</v>
      </c>
      <c r="L6" s="45"/>
      <c r="M6" s="45" t="s">
        <v>91</v>
      </c>
      <c r="N6" s="47"/>
      <c r="O6" s="45" t="s">
        <v>66</v>
      </c>
      <c r="P6" s="45" t="s">
        <v>67</v>
      </c>
      <c r="Q6" s="3" t="s">
        <v>18</v>
      </c>
      <c r="R6" s="43" t="s">
        <v>30</v>
      </c>
      <c r="S6" s="4"/>
      <c r="T6" s="49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44267</v>
      </c>
      <c r="C7" s="42">
        <v>44271</v>
      </c>
      <c r="D7" s="43" t="s">
        <v>75</v>
      </c>
      <c r="E7" s="44">
        <v>864811031271690</v>
      </c>
      <c r="F7" s="43"/>
      <c r="G7" s="43" t="s">
        <v>76</v>
      </c>
      <c r="H7" s="43"/>
      <c r="I7" s="60" t="s">
        <v>68</v>
      </c>
      <c r="J7" s="45" t="s">
        <v>79</v>
      </c>
      <c r="K7" s="1"/>
      <c r="L7" s="46" t="s">
        <v>80</v>
      </c>
      <c r="M7" s="45" t="s">
        <v>90</v>
      </c>
      <c r="N7" s="3"/>
      <c r="O7" s="45" t="s">
        <v>66</v>
      </c>
      <c r="P7" s="45" t="s">
        <v>67</v>
      </c>
      <c r="Q7" s="3" t="s">
        <v>18</v>
      </c>
      <c r="R7" s="43" t="s">
        <v>20</v>
      </c>
      <c r="S7" s="4" t="s">
        <v>111</v>
      </c>
      <c r="T7" s="49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44267</v>
      </c>
      <c r="C8" s="42">
        <v>44271</v>
      </c>
      <c r="D8" s="43" t="s">
        <v>75</v>
      </c>
      <c r="E8" s="44">
        <v>868926033921286</v>
      </c>
      <c r="F8" s="43"/>
      <c r="G8" s="43" t="s">
        <v>76</v>
      </c>
      <c r="H8" s="43"/>
      <c r="I8" s="60" t="s">
        <v>73</v>
      </c>
      <c r="J8" s="45" t="s">
        <v>81</v>
      </c>
      <c r="K8" s="46" t="s">
        <v>80</v>
      </c>
      <c r="L8" s="45"/>
      <c r="M8" s="45" t="s">
        <v>82</v>
      </c>
      <c r="N8" s="1"/>
      <c r="O8" s="45" t="s">
        <v>66</v>
      </c>
      <c r="P8" s="1" t="s">
        <v>67</v>
      </c>
      <c r="Q8" s="3" t="s">
        <v>19</v>
      </c>
      <c r="R8" s="43" t="s">
        <v>36</v>
      </c>
      <c r="S8" s="4"/>
      <c r="T8" s="49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44267</v>
      </c>
      <c r="C9" s="42">
        <v>44271</v>
      </c>
      <c r="D9" s="43" t="s">
        <v>75</v>
      </c>
      <c r="E9" s="44">
        <v>868926033929206</v>
      </c>
      <c r="F9" s="43"/>
      <c r="G9" s="43" t="s">
        <v>76</v>
      </c>
      <c r="H9" s="2"/>
      <c r="I9" s="60" t="s">
        <v>68</v>
      </c>
      <c r="J9" s="45" t="s">
        <v>93</v>
      </c>
      <c r="K9" s="45" t="s">
        <v>83</v>
      </c>
      <c r="L9" s="48" t="s">
        <v>80</v>
      </c>
      <c r="M9" s="45" t="s">
        <v>92</v>
      </c>
      <c r="N9" s="1"/>
      <c r="O9" s="45" t="s">
        <v>66</v>
      </c>
      <c r="P9" s="45" t="s">
        <v>67</v>
      </c>
      <c r="Q9" s="3" t="s">
        <v>95</v>
      </c>
      <c r="R9" s="43" t="s">
        <v>94</v>
      </c>
      <c r="S9" s="4"/>
      <c r="T9" s="49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44267</v>
      </c>
      <c r="C10" s="42">
        <v>44271</v>
      </c>
      <c r="D10" s="43" t="s">
        <v>75</v>
      </c>
      <c r="E10" s="44">
        <v>864811036991805</v>
      </c>
      <c r="F10" s="43"/>
      <c r="G10" s="43" t="s">
        <v>76</v>
      </c>
      <c r="H10" s="2"/>
      <c r="I10" s="60" t="s">
        <v>77</v>
      </c>
      <c r="J10" s="45" t="s">
        <v>93</v>
      </c>
      <c r="K10" s="1" t="s">
        <v>84</v>
      </c>
      <c r="L10" s="48" t="s">
        <v>80</v>
      </c>
      <c r="M10" s="45" t="s">
        <v>92</v>
      </c>
      <c r="N10" s="1"/>
      <c r="O10" s="45" t="s">
        <v>66</v>
      </c>
      <c r="P10" s="45" t="s">
        <v>67</v>
      </c>
      <c r="Q10" s="3" t="s">
        <v>95</v>
      </c>
      <c r="R10" s="43" t="s">
        <v>94</v>
      </c>
      <c r="S10" s="4"/>
      <c r="T10" s="49"/>
      <c r="U10" s="73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44267</v>
      </c>
      <c r="C11" s="42">
        <v>44271</v>
      </c>
      <c r="D11" s="43" t="s">
        <v>75</v>
      </c>
      <c r="E11" s="44">
        <v>868926033918597</v>
      </c>
      <c r="F11" s="43"/>
      <c r="G11" s="43" t="s">
        <v>76</v>
      </c>
      <c r="H11" s="2"/>
      <c r="I11" s="60" t="s">
        <v>73</v>
      </c>
      <c r="J11" s="45" t="s">
        <v>93</v>
      </c>
      <c r="K11" s="1" t="s">
        <v>85</v>
      </c>
      <c r="L11" s="48" t="s">
        <v>80</v>
      </c>
      <c r="M11" s="45" t="s">
        <v>92</v>
      </c>
      <c r="N11" s="1"/>
      <c r="O11" s="45" t="s">
        <v>66</v>
      </c>
      <c r="P11" s="45" t="s">
        <v>67</v>
      </c>
      <c r="Q11" s="3" t="s">
        <v>95</v>
      </c>
      <c r="R11" s="43" t="s">
        <v>94</v>
      </c>
      <c r="S11" s="4"/>
      <c r="T11" s="49"/>
      <c r="U11" s="73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44267</v>
      </c>
      <c r="C12" s="42">
        <v>44271</v>
      </c>
      <c r="D12" s="43" t="s">
        <v>75</v>
      </c>
      <c r="E12" s="44">
        <v>866192037814454</v>
      </c>
      <c r="F12" s="43"/>
      <c r="G12" s="43" t="s">
        <v>76</v>
      </c>
      <c r="H12" s="1"/>
      <c r="I12" s="65" t="s">
        <v>87</v>
      </c>
      <c r="J12" s="45" t="s">
        <v>93</v>
      </c>
      <c r="K12" s="1" t="s">
        <v>86</v>
      </c>
      <c r="L12" s="48" t="s">
        <v>78</v>
      </c>
      <c r="M12" s="45" t="s">
        <v>92</v>
      </c>
      <c r="N12" s="1"/>
      <c r="O12" s="45" t="s">
        <v>66</v>
      </c>
      <c r="P12" s="45" t="s">
        <v>67</v>
      </c>
      <c r="Q12" s="3" t="s">
        <v>95</v>
      </c>
      <c r="R12" s="43" t="s">
        <v>94</v>
      </c>
      <c r="S12" s="4"/>
      <c r="T12" s="49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44267</v>
      </c>
      <c r="C13" s="42">
        <v>44271</v>
      </c>
      <c r="D13" s="43" t="s">
        <v>75</v>
      </c>
      <c r="E13" s="44">
        <v>868345035588318</v>
      </c>
      <c r="F13" s="43"/>
      <c r="G13" s="43" t="s">
        <v>76</v>
      </c>
      <c r="H13" s="15"/>
      <c r="I13" s="60" t="s">
        <v>77</v>
      </c>
      <c r="J13" s="45" t="s">
        <v>93</v>
      </c>
      <c r="K13" s="1" t="s">
        <v>88</v>
      </c>
      <c r="L13" s="48" t="s">
        <v>78</v>
      </c>
      <c r="M13" s="45" t="s">
        <v>92</v>
      </c>
      <c r="N13" s="1"/>
      <c r="O13" s="45" t="s">
        <v>66</v>
      </c>
      <c r="P13" s="45" t="s">
        <v>67</v>
      </c>
      <c r="Q13" s="3" t="s">
        <v>95</v>
      </c>
      <c r="R13" s="43" t="s">
        <v>94</v>
      </c>
      <c r="S13" s="4"/>
      <c r="T13" s="49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44267</v>
      </c>
      <c r="C14" s="42">
        <v>44271</v>
      </c>
      <c r="D14" s="43" t="s">
        <v>75</v>
      </c>
      <c r="E14" s="44">
        <v>864811037173700</v>
      </c>
      <c r="F14" s="43"/>
      <c r="G14" s="43" t="s">
        <v>76</v>
      </c>
      <c r="H14" s="1" t="s">
        <v>103</v>
      </c>
      <c r="I14" s="60" t="s">
        <v>73</v>
      </c>
      <c r="J14" s="45" t="s">
        <v>100</v>
      </c>
      <c r="K14" s="48" t="s">
        <v>98</v>
      </c>
      <c r="L14" s="48" t="s">
        <v>78</v>
      </c>
      <c r="M14" s="45" t="s">
        <v>101</v>
      </c>
      <c r="N14" s="1"/>
      <c r="O14" s="45" t="s">
        <v>66</v>
      </c>
      <c r="P14" s="45" t="s">
        <v>67</v>
      </c>
      <c r="Q14" s="3" t="s">
        <v>95</v>
      </c>
      <c r="R14" s="43" t="s">
        <v>102</v>
      </c>
      <c r="S14" s="4"/>
      <c r="T14" s="49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>
        <v>44267</v>
      </c>
      <c r="C15" s="42">
        <v>44271</v>
      </c>
      <c r="D15" s="43" t="s">
        <v>75</v>
      </c>
      <c r="E15" s="44">
        <v>866192037828694</v>
      </c>
      <c r="F15" s="43"/>
      <c r="G15" s="43" t="s">
        <v>76</v>
      </c>
      <c r="H15" s="1"/>
      <c r="I15" s="65" t="s">
        <v>77</v>
      </c>
      <c r="J15" s="45" t="s">
        <v>93</v>
      </c>
      <c r="K15" s="1" t="s">
        <v>89</v>
      </c>
      <c r="L15" s="48" t="s">
        <v>78</v>
      </c>
      <c r="M15" s="45" t="s">
        <v>92</v>
      </c>
      <c r="N15" s="1"/>
      <c r="O15" s="45" t="s">
        <v>66</v>
      </c>
      <c r="P15" s="45" t="s">
        <v>67</v>
      </c>
      <c r="Q15" s="3" t="s">
        <v>18</v>
      </c>
      <c r="R15" s="43" t="s">
        <v>94</v>
      </c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>
        <v>44267</v>
      </c>
      <c r="C16" s="42">
        <v>44271</v>
      </c>
      <c r="D16" s="43" t="s">
        <v>75</v>
      </c>
      <c r="E16" s="44">
        <v>868926033973055</v>
      </c>
      <c r="F16" s="43"/>
      <c r="G16" s="43" t="s">
        <v>76</v>
      </c>
      <c r="H16" s="1"/>
      <c r="I16" s="60" t="s">
        <v>73</v>
      </c>
      <c r="J16" s="45" t="s">
        <v>93</v>
      </c>
      <c r="K16" s="1" t="s">
        <v>83</v>
      </c>
      <c r="L16" s="48" t="s">
        <v>80</v>
      </c>
      <c r="M16" s="45" t="s">
        <v>92</v>
      </c>
      <c r="N16" s="1"/>
      <c r="O16" s="45" t="s">
        <v>66</v>
      </c>
      <c r="P16" s="45" t="s">
        <v>67</v>
      </c>
      <c r="Q16" s="3" t="s">
        <v>18</v>
      </c>
      <c r="R16" s="43" t="s">
        <v>94</v>
      </c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>
        <v>44267</v>
      </c>
      <c r="C17" s="42">
        <v>44271</v>
      </c>
      <c r="D17" s="43" t="s">
        <v>75</v>
      </c>
      <c r="E17" s="44">
        <v>864811037115263</v>
      </c>
      <c r="F17" s="43"/>
      <c r="G17" s="43" t="s">
        <v>76</v>
      </c>
      <c r="H17" s="1"/>
      <c r="I17" s="60" t="s">
        <v>73</v>
      </c>
      <c r="J17" s="45" t="s">
        <v>93</v>
      </c>
      <c r="K17" s="1" t="s">
        <v>89</v>
      </c>
      <c r="L17" s="48" t="s">
        <v>78</v>
      </c>
      <c r="M17" s="45" t="s">
        <v>92</v>
      </c>
      <c r="N17" s="1"/>
      <c r="O17" s="45" t="s">
        <v>66</v>
      </c>
      <c r="P17" s="45" t="s">
        <v>67</v>
      </c>
      <c r="Q17" s="3" t="s">
        <v>18</v>
      </c>
      <c r="R17" s="43" t="s">
        <v>94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>
        <v>44267</v>
      </c>
      <c r="C18" s="42">
        <v>44271</v>
      </c>
      <c r="D18" s="43" t="s">
        <v>75</v>
      </c>
      <c r="E18" s="44">
        <v>866192037838313</v>
      </c>
      <c r="F18" s="43"/>
      <c r="G18" s="43" t="s">
        <v>76</v>
      </c>
      <c r="H18" s="1"/>
      <c r="I18" s="65" t="s">
        <v>97</v>
      </c>
      <c r="J18" s="45" t="s">
        <v>93</v>
      </c>
      <c r="K18" s="1" t="s">
        <v>96</v>
      </c>
      <c r="L18" s="48" t="s">
        <v>80</v>
      </c>
      <c r="M18" s="45" t="s">
        <v>92</v>
      </c>
      <c r="N18" s="1"/>
      <c r="O18" s="45" t="s">
        <v>66</v>
      </c>
      <c r="P18" s="45" t="s">
        <v>67</v>
      </c>
      <c r="Q18" s="3" t="s">
        <v>18</v>
      </c>
      <c r="R18" s="43" t="s">
        <v>94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44271</v>
      </c>
      <c r="C19" s="42">
        <v>44272</v>
      </c>
      <c r="D19" s="43" t="s">
        <v>75</v>
      </c>
      <c r="E19" s="44">
        <v>868926033935500</v>
      </c>
      <c r="F19" s="43"/>
      <c r="G19" s="43" t="s">
        <v>76</v>
      </c>
      <c r="H19" s="1"/>
      <c r="I19" s="65" t="s">
        <v>68</v>
      </c>
      <c r="J19" s="45" t="s">
        <v>110</v>
      </c>
      <c r="K19" s="1" t="s">
        <v>96</v>
      </c>
      <c r="L19" s="48" t="s">
        <v>80</v>
      </c>
      <c r="M19" s="45" t="s">
        <v>90</v>
      </c>
      <c r="N19" s="1"/>
      <c r="O19" s="45" t="s">
        <v>66</v>
      </c>
      <c r="P19" s="45" t="s">
        <v>67</v>
      </c>
      <c r="Q19" s="3" t="s">
        <v>18</v>
      </c>
      <c r="R19" s="43" t="s">
        <v>20</v>
      </c>
      <c r="S19" s="4" t="s">
        <v>111</v>
      </c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 t="s">
        <v>112</v>
      </c>
      <c r="C20" s="42" t="s">
        <v>112</v>
      </c>
      <c r="D20" s="43" t="s">
        <v>75</v>
      </c>
      <c r="E20" s="44">
        <v>864811036988025</v>
      </c>
      <c r="F20" s="43"/>
      <c r="G20" s="43" t="s">
        <v>76</v>
      </c>
      <c r="H20" s="1" t="s">
        <v>114</v>
      </c>
      <c r="I20" s="65" t="s">
        <v>113</v>
      </c>
      <c r="J20" s="45" t="s">
        <v>93</v>
      </c>
      <c r="K20" s="48" t="s">
        <v>116</v>
      </c>
      <c r="L20" s="48" t="s">
        <v>80</v>
      </c>
      <c r="M20" s="45" t="s">
        <v>115</v>
      </c>
      <c r="N20" s="1"/>
      <c r="O20" s="45" t="s">
        <v>66</v>
      </c>
      <c r="P20" s="45" t="s">
        <v>67</v>
      </c>
      <c r="Q20" s="3" t="s">
        <v>95</v>
      </c>
      <c r="R20" s="43" t="s">
        <v>94</v>
      </c>
      <c r="S20" s="4" t="s">
        <v>23</v>
      </c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42" t="s">
        <v>112</v>
      </c>
      <c r="C21" s="42" t="s">
        <v>112</v>
      </c>
      <c r="D21" s="43" t="s">
        <v>75</v>
      </c>
      <c r="E21" s="44">
        <v>866050031762436</v>
      </c>
      <c r="F21" s="43"/>
      <c r="G21" s="43" t="s">
        <v>76</v>
      </c>
      <c r="H21" s="1"/>
      <c r="I21" s="65" t="s">
        <v>77</v>
      </c>
      <c r="J21" s="45" t="s">
        <v>93</v>
      </c>
      <c r="K21" s="1" t="s">
        <v>88</v>
      </c>
      <c r="L21" s="48" t="s">
        <v>78</v>
      </c>
      <c r="M21" s="45" t="s">
        <v>92</v>
      </c>
      <c r="N21" s="1"/>
      <c r="O21" s="45" t="s">
        <v>66</v>
      </c>
      <c r="P21" s="45" t="s">
        <v>67</v>
      </c>
      <c r="Q21" s="3" t="s">
        <v>18</v>
      </c>
      <c r="R21" s="43" t="s">
        <v>94</v>
      </c>
      <c r="S21" s="4"/>
      <c r="T21" s="16"/>
      <c r="U21" s="11" t="s">
        <v>49</v>
      </c>
      <c r="V21" s="11">
        <f>COUNTIF($Q$6:$Q$51,"PC")</f>
        <v>8</v>
      </c>
      <c r="W21" s="16"/>
    </row>
    <row r="22" spans="1:23" ht="18" customHeight="1" x14ac:dyDescent="0.25">
      <c r="A22" s="4">
        <v>17</v>
      </c>
      <c r="B22" s="42" t="s">
        <v>119</v>
      </c>
      <c r="C22" s="10" t="s">
        <v>119</v>
      </c>
      <c r="D22" s="43" t="s">
        <v>75</v>
      </c>
      <c r="E22" s="44">
        <v>868926033928943</v>
      </c>
      <c r="F22" s="43"/>
      <c r="G22" s="43" t="s">
        <v>63</v>
      </c>
      <c r="H22" s="43" t="s">
        <v>117</v>
      </c>
      <c r="I22" s="65" t="s">
        <v>120</v>
      </c>
      <c r="J22" s="11"/>
      <c r="K22" s="11" t="s">
        <v>84</v>
      </c>
      <c r="L22" s="11" t="s">
        <v>80</v>
      </c>
      <c r="M22" s="11" t="s">
        <v>125</v>
      </c>
      <c r="N22" s="11"/>
      <c r="O22" s="45" t="s">
        <v>66</v>
      </c>
      <c r="P22" s="11" t="s">
        <v>122</v>
      </c>
      <c r="Q22" s="4" t="s">
        <v>95</v>
      </c>
      <c r="R22" s="11" t="s">
        <v>24</v>
      </c>
      <c r="S22" s="4" t="s">
        <v>126</v>
      </c>
      <c r="T22" s="16"/>
      <c r="U22" s="11" t="s">
        <v>50</v>
      </c>
      <c r="V22" s="11">
        <f>COUNTIF($Q$6:$Q$51,"PC+PM")</f>
        <v>11</v>
      </c>
      <c r="W22" s="16"/>
    </row>
    <row r="23" spans="1:23" ht="18" customHeight="1" x14ac:dyDescent="0.25">
      <c r="A23" s="4">
        <v>18</v>
      </c>
      <c r="B23" s="42" t="s">
        <v>119</v>
      </c>
      <c r="C23" s="10" t="s">
        <v>119</v>
      </c>
      <c r="D23" s="43" t="s">
        <v>75</v>
      </c>
      <c r="E23" s="44">
        <v>868926033994390</v>
      </c>
      <c r="F23" s="43"/>
      <c r="G23" s="43" t="s">
        <v>63</v>
      </c>
      <c r="H23" s="43" t="s">
        <v>117</v>
      </c>
      <c r="I23" s="65" t="s">
        <v>123</v>
      </c>
      <c r="J23" s="1"/>
      <c r="K23" s="11" t="s">
        <v>127</v>
      </c>
      <c r="L23" s="11" t="s">
        <v>80</v>
      </c>
      <c r="M23" s="11" t="s">
        <v>125</v>
      </c>
      <c r="N23" s="11"/>
      <c r="O23" s="45" t="s">
        <v>66</v>
      </c>
      <c r="P23" s="11" t="s">
        <v>122</v>
      </c>
      <c r="Q23" s="4" t="s">
        <v>95</v>
      </c>
      <c r="R23" s="11" t="s">
        <v>24</v>
      </c>
      <c r="S23" s="4" t="s">
        <v>126</v>
      </c>
      <c r="T23" s="16"/>
      <c r="U23" s="16"/>
      <c r="V23" s="18"/>
      <c r="W23" s="16"/>
    </row>
    <row r="24" spans="1:23" ht="18" customHeight="1" x14ac:dyDescent="0.25">
      <c r="A24" s="4">
        <v>19</v>
      </c>
      <c r="B24" s="42" t="s">
        <v>119</v>
      </c>
      <c r="C24" s="10" t="s">
        <v>119</v>
      </c>
      <c r="D24" s="43" t="s">
        <v>75</v>
      </c>
      <c r="E24" s="44">
        <v>868926033941912</v>
      </c>
      <c r="F24" s="43"/>
      <c r="G24" s="43" t="s">
        <v>63</v>
      </c>
      <c r="H24" s="43" t="s">
        <v>117</v>
      </c>
      <c r="I24" s="65" t="s">
        <v>120</v>
      </c>
      <c r="J24" s="1"/>
      <c r="K24" s="11" t="s">
        <v>80</v>
      </c>
      <c r="L24" s="11"/>
      <c r="M24" s="11" t="s">
        <v>121</v>
      </c>
      <c r="N24" s="11"/>
      <c r="O24" s="45" t="s">
        <v>66</v>
      </c>
      <c r="P24" s="11" t="s">
        <v>122</v>
      </c>
      <c r="Q24" s="4" t="s">
        <v>19</v>
      </c>
      <c r="R24" s="11" t="s">
        <v>25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 t="s">
        <v>119</v>
      </c>
      <c r="C25" s="10" t="s">
        <v>119</v>
      </c>
      <c r="D25" s="43" t="s">
        <v>75</v>
      </c>
      <c r="E25" s="44">
        <v>869696043503379</v>
      </c>
      <c r="F25" s="43"/>
      <c r="G25" s="43" t="s">
        <v>63</v>
      </c>
      <c r="H25" s="43" t="s">
        <v>117</v>
      </c>
      <c r="I25" s="65" t="s">
        <v>120</v>
      </c>
      <c r="J25" s="1"/>
      <c r="K25" s="11" t="s">
        <v>80</v>
      </c>
      <c r="L25" s="11"/>
      <c r="M25" s="11" t="s">
        <v>121</v>
      </c>
      <c r="N25" s="11"/>
      <c r="O25" s="45" t="s">
        <v>66</v>
      </c>
      <c r="P25" s="11" t="s">
        <v>122</v>
      </c>
      <c r="Q25" s="4" t="s">
        <v>19</v>
      </c>
      <c r="R25" s="11" t="s">
        <v>25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 t="s">
        <v>119</v>
      </c>
      <c r="C26" s="10" t="s">
        <v>119</v>
      </c>
      <c r="D26" s="43" t="s">
        <v>75</v>
      </c>
      <c r="E26" s="44">
        <v>868926033916468</v>
      </c>
      <c r="F26" s="43" t="s">
        <v>118</v>
      </c>
      <c r="G26" s="43" t="s">
        <v>63</v>
      </c>
      <c r="H26" s="43" t="s">
        <v>124</v>
      </c>
      <c r="I26" s="65" t="s">
        <v>123</v>
      </c>
      <c r="J26" s="1"/>
      <c r="K26" s="11" t="s">
        <v>84</v>
      </c>
      <c r="L26" s="11" t="s">
        <v>80</v>
      </c>
      <c r="M26" s="11" t="s">
        <v>125</v>
      </c>
      <c r="N26" s="11"/>
      <c r="O26" s="45" t="s">
        <v>66</v>
      </c>
      <c r="P26" s="11" t="s">
        <v>122</v>
      </c>
      <c r="Q26" s="4" t="s">
        <v>95</v>
      </c>
      <c r="R26" s="11" t="s">
        <v>24</v>
      </c>
      <c r="S26" s="4" t="s">
        <v>126</v>
      </c>
      <c r="T26" s="16"/>
      <c r="U26" s="4" t="s">
        <v>26</v>
      </c>
      <c r="V26" s="11">
        <f>COUNTIF($R$6:$R$51,"*MCU*")</f>
        <v>2</v>
      </c>
      <c r="W26" s="16"/>
    </row>
    <row r="27" spans="1:23" ht="18" customHeight="1" x14ac:dyDescent="0.25">
      <c r="A27" s="4">
        <v>22</v>
      </c>
      <c r="B27" s="42" t="s">
        <v>119</v>
      </c>
      <c r="C27" s="10" t="s">
        <v>119</v>
      </c>
      <c r="D27" s="43" t="s">
        <v>75</v>
      </c>
      <c r="E27" s="44">
        <v>868926033929552</v>
      </c>
      <c r="F27" s="43"/>
      <c r="G27" s="43" t="s">
        <v>63</v>
      </c>
      <c r="H27" s="43" t="s">
        <v>117</v>
      </c>
      <c r="I27" s="65" t="s">
        <v>120</v>
      </c>
      <c r="J27" s="1"/>
      <c r="K27" s="11" t="s">
        <v>84</v>
      </c>
      <c r="L27" s="11" t="s">
        <v>80</v>
      </c>
      <c r="M27" s="11" t="s">
        <v>125</v>
      </c>
      <c r="N27" s="11"/>
      <c r="O27" s="45" t="s">
        <v>66</v>
      </c>
      <c r="P27" s="11" t="s">
        <v>122</v>
      </c>
      <c r="Q27" s="4" t="s">
        <v>95</v>
      </c>
      <c r="R27" s="11" t="s">
        <v>24</v>
      </c>
      <c r="S27" s="4" t="s">
        <v>126</v>
      </c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5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5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5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5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13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5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5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5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5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16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5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5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35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5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5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5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5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5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5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5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5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5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5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5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5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66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5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7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7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7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7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3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3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8" t="s">
        <v>42</v>
      </c>
      <c r="N4" s="78" t="s">
        <v>10</v>
      </c>
      <c r="O4" s="75" t="s">
        <v>7</v>
      </c>
      <c r="P4" s="76" t="s">
        <v>14</v>
      </c>
      <c r="Q4" s="75" t="s">
        <v>39</v>
      </c>
      <c r="R4" s="75" t="s">
        <v>53</v>
      </c>
      <c r="S4" s="84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75"/>
      <c r="K5" s="53" t="s">
        <v>12</v>
      </c>
      <c r="L5" s="53" t="s">
        <v>13</v>
      </c>
      <c r="M5" s="79"/>
      <c r="N5" s="79"/>
      <c r="O5" s="75"/>
      <c r="P5" s="76"/>
      <c r="Q5" s="75"/>
      <c r="R5" s="75"/>
      <c r="S5" s="84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44257</v>
      </c>
      <c r="C6" s="42">
        <v>44257</v>
      </c>
      <c r="D6" s="43" t="s">
        <v>45</v>
      </c>
      <c r="E6" s="44">
        <v>862549040724240</v>
      </c>
      <c r="F6" s="58"/>
      <c r="G6" s="43" t="s">
        <v>63</v>
      </c>
      <c r="H6" s="43"/>
      <c r="I6" s="60"/>
      <c r="J6" s="45" t="s">
        <v>64</v>
      </c>
      <c r="K6" s="48"/>
      <c r="L6" s="45"/>
      <c r="M6" s="1" t="s">
        <v>65</v>
      </c>
      <c r="N6" s="47"/>
      <c r="O6" s="45" t="s">
        <v>66</v>
      </c>
      <c r="P6" s="45" t="s">
        <v>67</v>
      </c>
      <c r="Q6" s="3" t="s">
        <v>18</v>
      </c>
      <c r="R6" s="43" t="s">
        <v>30</v>
      </c>
      <c r="S6" s="4"/>
      <c r="T6" s="52"/>
      <c r="U6" s="7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3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43" sqref="M4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7" t="s">
        <v>55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55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3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8" t="s">
        <v>42</v>
      </c>
      <c r="N4" s="78" t="s">
        <v>10</v>
      </c>
      <c r="O4" s="75" t="s">
        <v>7</v>
      </c>
      <c r="P4" s="76" t="s">
        <v>14</v>
      </c>
      <c r="Q4" s="75" t="s">
        <v>39</v>
      </c>
      <c r="R4" s="75" t="s">
        <v>53</v>
      </c>
      <c r="S4" s="84" t="s">
        <v>54</v>
      </c>
      <c r="T4" s="30"/>
      <c r="U4" s="75" t="s">
        <v>39</v>
      </c>
      <c r="V4" s="75" t="s">
        <v>53</v>
      </c>
      <c r="W4" s="56"/>
    </row>
    <row r="5" spans="1:23" ht="50.1" customHeight="1" x14ac:dyDescent="0.25">
      <c r="A5" s="83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75"/>
      <c r="K5" s="50" t="s">
        <v>12</v>
      </c>
      <c r="L5" s="50" t="s">
        <v>13</v>
      </c>
      <c r="M5" s="79"/>
      <c r="N5" s="79"/>
      <c r="O5" s="75"/>
      <c r="P5" s="76"/>
      <c r="Q5" s="75"/>
      <c r="R5" s="75"/>
      <c r="S5" s="84"/>
      <c r="T5" s="30"/>
      <c r="U5" s="75"/>
      <c r="V5" s="75"/>
      <c r="W5" s="56"/>
    </row>
    <row r="6" spans="1:23" s="14" customFormat="1" ht="18" customHeight="1" x14ac:dyDescent="0.25">
      <c r="A6" s="4">
        <v>1</v>
      </c>
      <c r="B6" s="42">
        <v>44263</v>
      </c>
      <c r="C6" s="42">
        <v>44271</v>
      </c>
      <c r="D6" s="43" t="s">
        <v>44</v>
      </c>
      <c r="E6" s="44">
        <v>868183034607908</v>
      </c>
      <c r="F6" s="58"/>
      <c r="G6" s="43" t="s">
        <v>63</v>
      </c>
      <c r="H6" s="43"/>
      <c r="I6" s="60" t="s">
        <v>68</v>
      </c>
      <c r="J6" s="61" t="s">
        <v>107</v>
      </c>
      <c r="K6" s="1" t="s">
        <v>69</v>
      </c>
      <c r="L6" s="45"/>
      <c r="M6" s="45" t="s">
        <v>108</v>
      </c>
      <c r="N6" s="47"/>
      <c r="O6" s="45" t="s">
        <v>66</v>
      </c>
      <c r="P6" s="1" t="s">
        <v>67</v>
      </c>
      <c r="Q6" s="3" t="s">
        <v>95</v>
      </c>
      <c r="R6" s="43" t="s">
        <v>109</v>
      </c>
      <c r="S6" s="4"/>
      <c r="T6" s="49"/>
      <c r="U6" s="7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44263</v>
      </c>
      <c r="C7" s="42">
        <v>44271</v>
      </c>
      <c r="D7" s="43" t="s">
        <v>44</v>
      </c>
      <c r="E7" s="44">
        <v>868183034810569</v>
      </c>
      <c r="F7" s="58"/>
      <c r="G7" s="43" t="s">
        <v>63</v>
      </c>
      <c r="H7" s="43"/>
      <c r="I7" s="60" t="s">
        <v>68</v>
      </c>
      <c r="J7" s="45" t="s">
        <v>74</v>
      </c>
      <c r="K7" s="46"/>
      <c r="L7" s="1" t="s">
        <v>69</v>
      </c>
      <c r="M7" s="45" t="s">
        <v>99</v>
      </c>
      <c r="N7" s="3"/>
      <c r="O7" s="45" t="s">
        <v>66</v>
      </c>
      <c r="P7" s="45" t="s">
        <v>67</v>
      </c>
      <c r="Q7" s="3" t="s">
        <v>18</v>
      </c>
      <c r="R7" s="43" t="s">
        <v>30</v>
      </c>
      <c r="S7" s="4"/>
      <c r="T7" s="49"/>
      <c r="U7" s="73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44263</v>
      </c>
      <c r="C8" s="42">
        <v>44271</v>
      </c>
      <c r="D8" s="43" t="s">
        <v>44</v>
      </c>
      <c r="E8" s="44">
        <v>867717030422548</v>
      </c>
      <c r="F8" s="43"/>
      <c r="G8" s="43" t="s">
        <v>63</v>
      </c>
      <c r="H8" s="2"/>
      <c r="I8" s="60" t="s">
        <v>71</v>
      </c>
      <c r="J8" s="45"/>
      <c r="K8" s="45" t="s">
        <v>72</v>
      </c>
      <c r="L8" s="1" t="s">
        <v>69</v>
      </c>
      <c r="M8" s="45" t="s">
        <v>65</v>
      </c>
      <c r="N8" s="1"/>
      <c r="O8" s="45" t="s">
        <v>66</v>
      </c>
      <c r="P8" s="1" t="s">
        <v>67</v>
      </c>
      <c r="Q8" s="3" t="s">
        <v>19</v>
      </c>
      <c r="R8" s="43" t="s">
        <v>24</v>
      </c>
      <c r="S8" s="4"/>
      <c r="T8" s="49"/>
      <c r="U8" s="73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44263</v>
      </c>
      <c r="C9" s="42">
        <v>44271</v>
      </c>
      <c r="D9" s="43" t="s">
        <v>44</v>
      </c>
      <c r="E9" s="44">
        <v>868183034730601</v>
      </c>
      <c r="F9" s="43"/>
      <c r="G9" s="43" t="s">
        <v>63</v>
      </c>
      <c r="H9" s="2"/>
      <c r="I9" s="60" t="s">
        <v>68</v>
      </c>
      <c r="J9" s="45"/>
      <c r="K9" s="1" t="s">
        <v>69</v>
      </c>
      <c r="L9" s="45"/>
      <c r="M9" s="45" t="s">
        <v>70</v>
      </c>
      <c r="N9" s="47"/>
      <c r="O9" s="45" t="s">
        <v>66</v>
      </c>
      <c r="P9" s="1" t="s">
        <v>67</v>
      </c>
      <c r="Q9" s="3" t="s">
        <v>19</v>
      </c>
      <c r="R9" s="43" t="s">
        <v>25</v>
      </c>
      <c r="S9" s="4"/>
      <c r="T9" s="49"/>
      <c r="U9" s="73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44263</v>
      </c>
      <c r="C10" s="42">
        <v>44271</v>
      </c>
      <c r="D10" s="43" t="s">
        <v>44</v>
      </c>
      <c r="E10" s="44">
        <v>867717030435003</v>
      </c>
      <c r="F10" s="43"/>
      <c r="G10" s="43" t="s">
        <v>63</v>
      </c>
      <c r="H10" s="2"/>
      <c r="I10" s="60" t="s">
        <v>73</v>
      </c>
      <c r="J10" s="45"/>
      <c r="K10" s="1" t="s">
        <v>69</v>
      </c>
      <c r="L10" s="45"/>
      <c r="M10" s="45" t="s">
        <v>70</v>
      </c>
      <c r="N10" s="47"/>
      <c r="O10" s="45" t="s">
        <v>66</v>
      </c>
      <c r="P10" s="1" t="s">
        <v>67</v>
      </c>
      <c r="Q10" s="3" t="s">
        <v>19</v>
      </c>
      <c r="R10" s="43" t="s">
        <v>25</v>
      </c>
      <c r="S10" s="4"/>
      <c r="T10" s="49"/>
      <c r="U10" s="73"/>
      <c r="V10" s="4" t="s">
        <v>31</v>
      </c>
      <c r="W10" s="49"/>
    </row>
    <row r="11" spans="1:23" s="14" customFormat="1" ht="18" customHeight="1" x14ac:dyDescent="0.25">
      <c r="A11" s="4">
        <v>6</v>
      </c>
      <c r="B11" s="10">
        <v>44263</v>
      </c>
      <c r="C11" s="42">
        <v>44271</v>
      </c>
      <c r="D11" s="11" t="s">
        <v>44</v>
      </c>
      <c r="E11" s="12">
        <v>868183034757224</v>
      </c>
      <c r="F11" s="70"/>
      <c r="G11" s="11" t="s">
        <v>63</v>
      </c>
      <c r="H11" s="70"/>
      <c r="I11" s="65" t="s">
        <v>73</v>
      </c>
      <c r="J11" s="70" t="s">
        <v>104</v>
      </c>
      <c r="K11" s="70"/>
      <c r="L11" s="70"/>
      <c r="M11" s="71" t="s">
        <v>105</v>
      </c>
      <c r="N11" s="1"/>
      <c r="O11" s="1" t="s">
        <v>106</v>
      </c>
      <c r="P11" s="1" t="s">
        <v>67</v>
      </c>
      <c r="Q11" s="3" t="s">
        <v>18</v>
      </c>
      <c r="R11" s="11" t="s">
        <v>30</v>
      </c>
      <c r="S11" s="4"/>
      <c r="T11" s="49"/>
      <c r="U11" s="73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44267</v>
      </c>
      <c r="C12" s="42">
        <v>44271</v>
      </c>
      <c r="D12" s="43" t="s">
        <v>75</v>
      </c>
      <c r="E12" s="44">
        <v>866050031761347</v>
      </c>
      <c r="F12" s="43"/>
      <c r="G12" s="43" t="s">
        <v>76</v>
      </c>
      <c r="H12" s="43"/>
      <c r="I12" s="59" t="s">
        <v>77</v>
      </c>
      <c r="J12" s="45" t="s">
        <v>93</v>
      </c>
      <c r="K12" s="48" t="s">
        <v>78</v>
      </c>
      <c r="L12" s="45"/>
      <c r="M12" s="45" t="s">
        <v>91</v>
      </c>
      <c r="N12" s="47"/>
      <c r="O12" s="45" t="s">
        <v>66</v>
      </c>
      <c r="P12" s="45" t="s">
        <v>67</v>
      </c>
      <c r="Q12" s="3" t="s">
        <v>18</v>
      </c>
      <c r="R12" s="43" t="s">
        <v>30</v>
      </c>
      <c r="S12" s="4"/>
      <c r="T12" s="49"/>
      <c r="U12" s="7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44267</v>
      </c>
      <c r="C13" s="42">
        <v>44271</v>
      </c>
      <c r="D13" s="43" t="s">
        <v>75</v>
      </c>
      <c r="E13" s="44">
        <v>864811031271690</v>
      </c>
      <c r="F13" s="43"/>
      <c r="G13" s="43" t="s">
        <v>76</v>
      </c>
      <c r="H13" s="43"/>
      <c r="I13" s="60" t="s">
        <v>68</v>
      </c>
      <c r="J13" s="45" t="s">
        <v>79</v>
      </c>
      <c r="K13" s="1"/>
      <c r="L13" s="46" t="s">
        <v>80</v>
      </c>
      <c r="M13" s="45" t="s">
        <v>90</v>
      </c>
      <c r="N13" s="3"/>
      <c r="O13" s="45" t="s">
        <v>66</v>
      </c>
      <c r="P13" s="45" t="s">
        <v>67</v>
      </c>
      <c r="Q13" s="3" t="s">
        <v>18</v>
      </c>
      <c r="R13" s="43" t="s">
        <v>20</v>
      </c>
      <c r="S13" s="4" t="s">
        <v>111</v>
      </c>
      <c r="T13" s="49"/>
      <c r="U13" s="73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44267</v>
      </c>
      <c r="C14" s="42">
        <v>44271</v>
      </c>
      <c r="D14" s="43" t="s">
        <v>75</v>
      </c>
      <c r="E14" s="44">
        <v>868926033921286</v>
      </c>
      <c r="F14" s="43"/>
      <c r="G14" s="43" t="s">
        <v>76</v>
      </c>
      <c r="H14" s="43"/>
      <c r="I14" s="60" t="s">
        <v>73</v>
      </c>
      <c r="J14" s="45" t="s">
        <v>81</v>
      </c>
      <c r="K14" s="46" t="s">
        <v>80</v>
      </c>
      <c r="L14" s="45"/>
      <c r="M14" s="45" t="s">
        <v>82</v>
      </c>
      <c r="N14" s="1"/>
      <c r="O14" s="45" t="s">
        <v>66</v>
      </c>
      <c r="P14" s="1" t="s">
        <v>67</v>
      </c>
      <c r="Q14" s="3" t="s">
        <v>19</v>
      </c>
      <c r="R14" s="43" t="s">
        <v>36</v>
      </c>
      <c r="S14" s="4"/>
      <c r="T14" s="49"/>
      <c r="U14" s="73"/>
      <c r="V14" s="4" t="s">
        <v>36</v>
      </c>
      <c r="W14" s="49"/>
    </row>
    <row r="15" spans="1:23" ht="18" customHeight="1" x14ac:dyDescent="0.25">
      <c r="A15" s="4">
        <v>10</v>
      </c>
      <c r="B15" s="42">
        <v>44267</v>
      </c>
      <c r="C15" s="42">
        <v>44271</v>
      </c>
      <c r="D15" s="43" t="s">
        <v>75</v>
      </c>
      <c r="E15" s="44">
        <v>868926033929206</v>
      </c>
      <c r="F15" s="43"/>
      <c r="G15" s="43" t="s">
        <v>76</v>
      </c>
      <c r="H15" s="2"/>
      <c r="I15" s="60" t="s">
        <v>68</v>
      </c>
      <c r="J15" s="45" t="s">
        <v>93</v>
      </c>
      <c r="K15" s="45" t="s">
        <v>83</v>
      </c>
      <c r="L15" s="48" t="s">
        <v>80</v>
      </c>
      <c r="M15" s="45" t="s">
        <v>92</v>
      </c>
      <c r="N15" s="1"/>
      <c r="O15" s="45" t="s">
        <v>66</v>
      </c>
      <c r="P15" s="45" t="s">
        <v>67</v>
      </c>
      <c r="Q15" s="3" t="s">
        <v>95</v>
      </c>
      <c r="R15" s="43" t="s">
        <v>94</v>
      </c>
      <c r="S15" s="4"/>
      <c r="T15" s="16"/>
      <c r="U15" s="73"/>
      <c r="V15" s="4" t="s">
        <v>24</v>
      </c>
      <c r="W15" s="49"/>
    </row>
    <row r="16" spans="1:23" ht="18" customHeight="1" x14ac:dyDescent="0.25">
      <c r="A16" s="4">
        <v>11</v>
      </c>
      <c r="B16" s="42">
        <v>44267</v>
      </c>
      <c r="C16" s="42">
        <v>44271</v>
      </c>
      <c r="D16" s="43" t="s">
        <v>75</v>
      </c>
      <c r="E16" s="44">
        <v>864811036991805</v>
      </c>
      <c r="F16" s="43"/>
      <c r="G16" s="43" t="s">
        <v>76</v>
      </c>
      <c r="H16" s="2"/>
      <c r="I16" s="60" t="s">
        <v>77</v>
      </c>
      <c r="J16" s="45" t="s">
        <v>93</v>
      </c>
      <c r="K16" s="1" t="s">
        <v>84</v>
      </c>
      <c r="L16" s="48" t="s">
        <v>80</v>
      </c>
      <c r="M16" s="45" t="s">
        <v>92</v>
      </c>
      <c r="N16" s="1"/>
      <c r="O16" s="45" t="s">
        <v>66</v>
      </c>
      <c r="P16" s="45" t="s">
        <v>67</v>
      </c>
      <c r="Q16" s="3" t="s">
        <v>95</v>
      </c>
      <c r="R16" s="43" t="s">
        <v>94</v>
      </c>
      <c r="S16" s="4"/>
      <c r="T16" s="16"/>
      <c r="U16" s="74"/>
      <c r="V16" s="4" t="s">
        <v>25</v>
      </c>
      <c r="W16" s="49"/>
    </row>
    <row r="17" spans="1:23" ht="18" customHeight="1" x14ac:dyDescent="0.25">
      <c r="A17" s="4">
        <v>12</v>
      </c>
      <c r="B17" s="42">
        <v>44267</v>
      </c>
      <c r="C17" s="42">
        <v>44271</v>
      </c>
      <c r="D17" s="43" t="s">
        <v>75</v>
      </c>
      <c r="E17" s="44">
        <v>868926033918597</v>
      </c>
      <c r="F17" s="43"/>
      <c r="G17" s="43" t="s">
        <v>76</v>
      </c>
      <c r="H17" s="2"/>
      <c r="I17" s="60" t="s">
        <v>73</v>
      </c>
      <c r="J17" s="45" t="s">
        <v>93</v>
      </c>
      <c r="K17" s="1" t="s">
        <v>85</v>
      </c>
      <c r="L17" s="48" t="s">
        <v>80</v>
      </c>
      <c r="M17" s="45" t="s">
        <v>92</v>
      </c>
      <c r="N17" s="1"/>
      <c r="O17" s="45" t="s">
        <v>66</v>
      </c>
      <c r="P17" s="45" t="s">
        <v>67</v>
      </c>
      <c r="Q17" s="3" t="s">
        <v>95</v>
      </c>
      <c r="R17" s="43" t="s">
        <v>94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>
        <v>44267</v>
      </c>
      <c r="C18" s="42">
        <v>44271</v>
      </c>
      <c r="D18" s="43" t="s">
        <v>75</v>
      </c>
      <c r="E18" s="44">
        <v>866192037814454</v>
      </c>
      <c r="F18" s="43"/>
      <c r="G18" s="43" t="s">
        <v>76</v>
      </c>
      <c r="H18" s="1"/>
      <c r="I18" s="65" t="s">
        <v>87</v>
      </c>
      <c r="J18" s="45" t="s">
        <v>93</v>
      </c>
      <c r="K18" s="1" t="s">
        <v>86</v>
      </c>
      <c r="L18" s="48" t="s">
        <v>78</v>
      </c>
      <c r="M18" s="45" t="s">
        <v>92</v>
      </c>
      <c r="N18" s="1"/>
      <c r="O18" s="45" t="s">
        <v>66</v>
      </c>
      <c r="P18" s="45" t="s">
        <v>67</v>
      </c>
      <c r="Q18" s="3" t="s">
        <v>95</v>
      </c>
      <c r="R18" s="43" t="s">
        <v>94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44267</v>
      </c>
      <c r="C19" s="42">
        <v>44271</v>
      </c>
      <c r="D19" s="43" t="s">
        <v>75</v>
      </c>
      <c r="E19" s="44">
        <v>868345035588318</v>
      </c>
      <c r="F19" s="43"/>
      <c r="G19" s="43" t="s">
        <v>76</v>
      </c>
      <c r="H19" s="15"/>
      <c r="I19" s="60" t="s">
        <v>77</v>
      </c>
      <c r="J19" s="45" t="s">
        <v>93</v>
      </c>
      <c r="K19" s="1" t="s">
        <v>88</v>
      </c>
      <c r="L19" s="48" t="s">
        <v>78</v>
      </c>
      <c r="M19" s="45" t="s">
        <v>92</v>
      </c>
      <c r="N19" s="1"/>
      <c r="O19" s="45" t="s">
        <v>66</v>
      </c>
      <c r="P19" s="45" t="s">
        <v>67</v>
      </c>
      <c r="Q19" s="3" t="s">
        <v>95</v>
      </c>
      <c r="R19" s="43" t="s">
        <v>94</v>
      </c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44267</v>
      </c>
      <c r="C20" s="42">
        <v>44271</v>
      </c>
      <c r="D20" s="43" t="s">
        <v>75</v>
      </c>
      <c r="E20" s="44">
        <v>864811037173700</v>
      </c>
      <c r="F20" s="43"/>
      <c r="G20" s="43" t="s">
        <v>76</v>
      </c>
      <c r="H20" s="1" t="s">
        <v>103</v>
      </c>
      <c r="I20" s="60" t="s">
        <v>73</v>
      </c>
      <c r="J20" s="45" t="s">
        <v>100</v>
      </c>
      <c r="K20" s="48" t="s">
        <v>98</v>
      </c>
      <c r="L20" s="48" t="s">
        <v>78</v>
      </c>
      <c r="M20" s="45" t="s">
        <v>101</v>
      </c>
      <c r="N20" s="1"/>
      <c r="O20" s="45" t="s">
        <v>66</v>
      </c>
      <c r="P20" s="45" t="s">
        <v>67</v>
      </c>
      <c r="Q20" s="3" t="s">
        <v>95</v>
      </c>
      <c r="R20" s="43" t="s">
        <v>102</v>
      </c>
      <c r="S20" s="4"/>
      <c r="T20" s="16"/>
      <c r="U20" s="11" t="s">
        <v>17</v>
      </c>
      <c r="V20" s="11">
        <f>COUNTIF($Q$6:$Q$51,"PM")</f>
        <v>6</v>
      </c>
      <c r="W20" s="16"/>
    </row>
    <row r="21" spans="1:23" ht="18" customHeight="1" x14ac:dyDescent="0.25">
      <c r="A21" s="4">
        <v>16</v>
      </c>
      <c r="B21" s="42">
        <v>44267</v>
      </c>
      <c r="C21" s="42">
        <v>44271</v>
      </c>
      <c r="D21" s="43" t="s">
        <v>75</v>
      </c>
      <c r="E21" s="44">
        <v>866192037828694</v>
      </c>
      <c r="F21" s="43"/>
      <c r="G21" s="43" t="s">
        <v>76</v>
      </c>
      <c r="H21" s="1"/>
      <c r="I21" s="65" t="s">
        <v>77</v>
      </c>
      <c r="J21" s="45" t="s">
        <v>93</v>
      </c>
      <c r="K21" s="1" t="s">
        <v>89</v>
      </c>
      <c r="L21" s="48" t="s">
        <v>78</v>
      </c>
      <c r="M21" s="45" t="s">
        <v>92</v>
      </c>
      <c r="N21" s="1"/>
      <c r="O21" s="45" t="s">
        <v>66</v>
      </c>
      <c r="P21" s="45" t="s">
        <v>67</v>
      </c>
      <c r="Q21" s="3" t="s">
        <v>18</v>
      </c>
      <c r="R21" s="43" t="s">
        <v>94</v>
      </c>
      <c r="S21" s="4"/>
      <c r="T21" s="16"/>
      <c r="U21" s="11" t="s">
        <v>49</v>
      </c>
      <c r="V21" s="11">
        <f>COUNTIF($Q$6:$Q$51,"PC")</f>
        <v>11</v>
      </c>
      <c r="W21" s="16"/>
    </row>
    <row r="22" spans="1:23" ht="18" customHeight="1" x14ac:dyDescent="0.25">
      <c r="A22" s="4">
        <v>17</v>
      </c>
      <c r="B22" s="42">
        <v>44267</v>
      </c>
      <c r="C22" s="42">
        <v>44271</v>
      </c>
      <c r="D22" s="43" t="s">
        <v>75</v>
      </c>
      <c r="E22" s="44">
        <v>868926033973055</v>
      </c>
      <c r="F22" s="43"/>
      <c r="G22" s="43" t="s">
        <v>76</v>
      </c>
      <c r="H22" s="1"/>
      <c r="I22" s="60" t="s">
        <v>73</v>
      </c>
      <c r="J22" s="45" t="s">
        <v>93</v>
      </c>
      <c r="K22" s="1" t="s">
        <v>83</v>
      </c>
      <c r="L22" s="48" t="s">
        <v>80</v>
      </c>
      <c r="M22" s="45" t="s">
        <v>92</v>
      </c>
      <c r="N22" s="1"/>
      <c r="O22" s="45" t="s">
        <v>66</v>
      </c>
      <c r="P22" s="45" t="s">
        <v>67</v>
      </c>
      <c r="Q22" s="3" t="s">
        <v>18</v>
      </c>
      <c r="R22" s="43" t="s">
        <v>94</v>
      </c>
      <c r="S22" s="4"/>
      <c r="T22" s="16"/>
      <c r="U22" s="11" t="s">
        <v>50</v>
      </c>
      <c r="V22" s="11">
        <f>COUNTIF($Q$6:$Q$51,"PC+PM")</f>
        <v>12</v>
      </c>
      <c r="W22" s="16"/>
    </row>
    <row r="23" spans="1:23" ht="18" customHeight="1" x14ac:dyDescent="0.25">
      <c r="A23" s="4">
        <v>18</v>
      </c>
      <c r="B23" s="42">
        <v>44267</v>
      </c>
      <c r="C23" s="42">
        <v>44271</v>
      </c>
      <c r="D23" s="43" t="s">
        <v>75</v>
      </c>
      <c r="E23" s="44">
        <v>864811037115263</v>
      </c>
      <c r="F23" s="43"/>
      <c r="G23" s="43" t="s">
        <v>76</v>
      </c>
      <c r="H23" s="1"/>
      <c r="I23" s="60" t="s">
        <v>73</v>
      </c>
      <c r="J23" s="45" t="s">
        <v>93</v>
      </c>
      <c r="K23" s="1" t="s">
        <v>89</v>
      </c>
      <c r="L23" s="48" t="s">
        <v>78</v>
      </c>
      <c r="M23" s="45" t="s">
        <v>92</v>
      </c>
      <c r="N23" s="1"/>
      <c r="O23" s="45" t="s">
        <v>66</v>
      </c>
      <c r="P23" s="45" t="s">
        <v>67</v>
      </c>
      <c r="Q23" s="3" t="s">
        <v>18</v>
      </c>
      <c r="R23" s="43" t="s">
        <v>94</v>
      </c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42">
        <v>44267</v>
      </c>
      <c r="C24" s="42">
        <v>44271</v>
      </c>
      <c r="D24" s="43" t="s">
        <v>75</v>
      </c>
      <c r="E24" s="44">
        <v>866192037838313</v>
      </c>
      <c r="F24" s="43"/>
      <c r="G24" s="43" t="s">
        <v>76</v>
      </c>
      <c r="H24" s="1"/>
      <c r="I24" s="65" t="s">
        <v>97</v>
      </c>
      <c r="J24" s="45" t="s">
        <v>93</v>
      </c>
      <c r="K24" s="1" t="s">
        <v>96</v>
      </c>
      <c r="L24" s="48" t="s">
        <v>80</v>
      </c>
      <c r="M24" s="45" t="s">
        <v>92</v>
      </c>
      <c r="N24" s="1"/>
      <c r="O24" s="45" t="s">
        <v>66</v>
      </c>
      <c r="P24" s="45" t="s">
        <v>67</v>
      </c>
      <c r="Q24" s="3" t="s">
        <v>18</v>
      </c>
      <c r="R24" s="43" t="s">
        <v>94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>
        <v>44271</v>
      </c>
      <c r="C25" s="42">
        <v>44272</v>
      </c>
      <c r="D25" s="43" t="s">
        <v>75</v>
      </c>
      <c r="E25" s="44">
        <v>868926033935500</v>
      </c>
      <c r="F25" s="43"/>
      <c r="G25" s="43" t="s">
        <v>76</v>
      </c>
      <c r="H25" s="1"/>
      <c r="I25" s="65" t="s">
        <v>68</v>
      </c>
      <c r="J25" s="45" t="s">
        <v>110</v>
      </c>
      <c r="K25" s="1" t="s">
        <v>96</v>
      </c>
      <c r="L25" s="48" t="s">
        <v>80</v>
      </c>
      <c r="M25" s="45" t="s">
        <v>90</v>
      </c>
      <c r="N25" s="1"/>
      <c r="O25" s="45" t="s">
        <v>66</v>
      </c>
      <c r="P25" s="45" t="s">
        <v>67</v>
      </c>
      <c r="Q25" s="3" t="s">
        <v>18</v>
      </c>
      <c r="R25" s="43" t="s">
        <v>20</v>
      </c>
      <c r="S25" s="4" t="s">
        <v>111</v>
      </c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 t="s">
        <v>112</v>
      </c>
      <c r="C26" s="42" t="s">
        <v>112</v>
      </c>
      <c r="D26" s="43" t="s">
        <v>75</v>
      </c>
      <c r="E26" s="44">
        <v>864811036988025</v>
      </c>
      <c r="F26" s="43"/>
      <c r="G26" s="43" t="s">
        <v>76</v>
      </c>
      <c r="H26" s="1" t="s">
        <v>114</v>
      </c>
      <c r="I26" s="65" t="s">
        <v>113</v>
      </c>
      <c r="J26" s="45" t="s">
        <v>93</v>
      </c>
      <c r="K26" s="48" t="s">
        <v>116</v>
      </c>
      <c r="L26" s="48" t="s">
        <v>80</v>
      </c>
      <c r="M26" s="45" t="s">
        <v>115</v>
      </c>
      <c r="N26" s="1"/>
      <c r="O26" s="45" t="s">
        <v>66</v>
      </c>
      <c r="P26" s="45" t="s">
        <v>67</v>
      </c>
      <c r="Q26" s="3" t="s">
        <v>95</v>
      </c>
      <c r="R26" s="43" t="s">
        <v>94</v>
      </c>
      <c r="S26" s="4" t="s">
        <v>23</v>
      </c>
      <c r="T26" s="16"/>
      <c r="U26" s="4" t="s">
        <v>26</v>
      </c>
      <c r="V26" s="11">
        <f>COUNTIF($R$6:$R$51,"*MCU*")</f>
        <v>2</v>
      </c>
      <c r="W26" s="16"/>
    </row>
    <row r="27" spans="1:23" ht="18" customHeight="1" x14ac:dyDescent="0.25">
      <c r="A27" s="4">
        <v>22</v>
      </c>
      <c r="B27" s="42" t="s">
        <v>112</v>
      </c>
      <c r="C27" s="42" t="s">
        <v>112</v>
      </c>
      <c r="D27" s="43" t="s">
        <v>75</v>
      </c>
      <c r="E27" s="44">
        <v>866050031762436</v>
      </c>
      <c r="F27" s="43"/>
      <c r="G27" s="43" t="s">
        <v>76</v>
      </c>
      <c r="H27" s="1"/>
      <c r="I27" s="65" t="s">
        <v>77</v>
      </c>
      <c r="J27" s="45" t="s">
        <v>93</v>
      </c>
      <c r="K27" s="1" t="s">
        <v>88</v>
      </c>
      <c r="L27" s="48" t="s">
        <v>78</v>
      </c>
      <c r="M27" s="45" t="s">
        <v>92</v>
      </c>
      <c r="N27" s="1"/>
      <c r="O27" s="45" t="s">
        <v>66</v>
      </c>
      <c r="P27" s="45" t="s">
        <v>67</v>
      </c>
      <c r="Q27" s="3" t="s">
        <v>18</v>
      </c>
      <c r="R27" s="43" t="s">
        <v>94</v>
      </c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42" t="s">
        <v>119</v>
      </c>
      <c r="C28" s="10" t="s">
        <v>119</v>
      </c>
      <c r="D28" s="43" t="s">
        <v>75</v>
      </c>
      <c r="E28" s="44">
        <v>868926033928943</v>
      </c>
      <c r="F28" s="43"/>
      <c r="G28" s="43" t="s">
        <v>63</v>
      </c>
      <c r="H28" s="43" t="s">
        <v>117</v>
      </c>
      <c r="I28" s="65" t="s">
        <v>120</v>
      </c>
      <c r="J28" s="11"/>
      <c r="K28" s="11" t="s">
        <v>84</v>
      </c>
      <c r="L28" s="11" t="s">
        <v>80</v>
      </c>
      <c r="M28" s="11" t="s">
        <v>125</v>
      </c>
      <c r="N28" s="11"/>
      <c r="O28" s="45" t="s">
        <v>66</v>
      </c>
      <c r="P28" s="11" t="s">
        <v>122</v>
      </c>
      <c r="Q28" s="4" t="s">
        <v>95</v>
      </c>
      <c r="R28" s="11" t="s">
        <v>24</v>
      </c>
      <c r="S28" s="4" t="s">
        <v>126</v>
      </c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42" t="s">
        <v>119</v>
      </c>
      <c r="C29" s="10" t="s">
        <v>119</v>
      </c>
      <c r="D29" s="43" t="s">
        <v>75</v>
      </c>
      <c r="E29" s="44">
        <v>868926033994390</v>
      </c>
      <c r="F29" s="43"/>
      <c r="G29" s="43" t="s">
        <v>63</v>
      </c>
      <c r="H29" s="43" t="s">
        <v>117</v>
      </c>
      <c r="I29" s="65" t="s">
        <v>123</v>
      </c>
      <c r="J29" s="1"/>
      <c r="K29" s="11" t="s">
        <v>127</v>
      </c>
      <c r="L29" s="11" t="s">
        <v>80</v>
      </c>
      <c r="M29" s="11" t="s">
        <v>125</v>
      </c>
      <c r="N29" s="11"/>
      <c r="O29" s="45" t="s">
        <v>66</v>
      </c>
      <c r="P29" s="11" t="s">
        <v>122</v>
      </c>
      <c r="Q29" s="4" t="s">
        <v>95</v>
      </c>
      <c r="R29" s="11" t="s">
        <v>24</v>
      </c>
      <c r="S29" s="4" t="s">
        <v>126</v>
      </c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42" t="s">
        <v>119</v>
      </c>
      <c r="C30" s="10" t="s">
        <v>119</v>
      </c>
      <c r="D30" s="43" t="s">
        <v>75</v>
      </c>
      <c r="E30" s="44">
        <v>868926033941912</v>
      </c>
      <c r="F30" s="43"/>
      <c r="G30" s="43" t="s">
        <v>63</v>
      </c>
      <c r="H30" s="43" t="s">
        <v>117</v>
      </c>
      <c r="I30" s="65" t="s">
        <v>120</v>
      </c>
      <c r="J30" s="1"/>
      <c r="K30" s="11" t="s">
        <v>80</v>
      </c>
      <c r="L30" s="11"/>
      <c r="M30" s="11" t="s">
        <v>121</v>
      </c>
      <c r="N30" s="11"/>
      <c r="O30" s="45" t="s">
        <v>66</v>
      </c>
      <c r="P30" s="11" t="s">
        <v>122</v>
      </c>
      <c r="Q30" s="4" t="s">
        <v>19</v>
      </c>
      <c r="R30" s="11" t="s">
        <v>25</v>
      </c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42" t="s">
        <v>119</v>
      </c>
      <c r="C31" s="10" t="s">
        <v>119</v>
      </c>
      <c r="D31" s="43" t="s">
        <v>75</v>
      </c>
      <c r="E31" s="44">
        <v>869696043503379</v>
      </c>
      <c r="F31" s="43"/>
      <c r="G31" s="43" t="s">
        <v>63</v>
      </c>
      <c r="H31" s="43" t="s">
        <v>117</v>
      </c>
      <c r="I31" s="65" t="s">
        <v>120</v>
      </c>
      <c r="J31" s="1"/>
      <c r="K31" s="11" t="s">
        <v>80</v>
      </c>
      <c r="L31" s="11"/>
      <c r="M31" s="11" t="s">
        <v>121</v>
      </c>
      <c r="N31" s="11"/>
      <c r="O31" s="45" t="s">
        <v>66</v>
      </c>
      <c r="P31" s="11" t="s">
        <v>122</v>
      </c>
      <c r="Q31" s="4" t="s">
        <v>19</v>
      </c>
      <c r="R31" s="11" t="s">
        <v>25</v>
      </c>
      <c r="S31" s="4"/>
      <c r="T31" s="16"/>
      <c r="U31" s="4" t="s">
        <v>22</v>
      </c>
      <c r="V31" s="11">
        <f>COUNTIF($R$6:$R$51,"*LK*")</f>
        <v>16</v>
      </c>
      <c r="W31" s="16"/>
    </row>
    <row r="32" spans="1:23" ht="18" customHeight="1" x14ac:dyDescent="0.25">
      <c r="A32" s="4">
        <v>27</v>
      </c>
      <c r="B32" s="42" t="s">
        <v>119</v>
      </c>
      <c r="C32" s="10" t="s">
        <v>119</v>
      </c>
      <c r="D32" s="43" t="s">
        <v>75</v>
      </c>
      <c r="E32" s="44">
        <v>868926033916468</v>
      </c>
      <c r="F32" s="43" t="s">
        <v>118</v>
      </c>
      <c r="G32" s="43" t="s">
        <v>63</v>
      </c>
      <c r="H32" s="43" t="s">
        <v>124</v>
      </c>
      <c r="I32" s="65" t="s">
        <v>123</v>
      </c>
      <c r="J32" s="1"/>
      <c r="K32" s="11" t="s">
        <v>84</v>
      </c>
      <c r="L32" s="11" t="s">
        <v>80</v>
      </c>
      <c r="M32" s="11" t="s">
        <v>125</v>
      </c>
      <c r="N32" s="11"/>
      <c r="O32" s="45" t="s">
        <v>66</v>
      </c>
      <c r="P32" s="11" t="s">
        <v>122</v>
      </c>
      <c r="Q32" s="4" t="s">
        <v>95</v>
      </c>
      <c r="R32" s="11" t="s">
        <v>24</v>
      </c>
      <c r="S32" s="4" t="s">
        <v>126</v>
      </c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42" t="s">
        <v>119</v>
      </c>
      <c r="C33" s="10" t="s">
        <v>119</v>
      </c>
      <c r="D33" s="43" t="s">
        <v>75</v>
      </c>
      <c r="E33" s="44">
        <v>868926033929552</v>
      </c>
      <c r="F33" s="43"/>
      <c r="G33" s="43" t="s">
        <v>63</v>
      </c>
      <c r="H33" s="43" t="s">
        <v>117</v>
      </c>
      <c r="I33" s="65" t="s">
        <v>120</v>
      </c>
      <c r="J33" s="1"/>
      <c r="K33" s="11" t="s">
        <v>84</v>
      </c>
      <c r="L33" s="11" t="s">
        <v>80</v>
      </c>
      <c r="M33" s="11" t="s">
        <v>125</v>
      </c>
      <c r="N33" s="11"/>
      <c r="O33" s="45" t="s">
        <v>66</v>
      </c>
      <c r="P33" s="11" t="s">
        <v>122</v>
      </c>
      <c r="Q33" s="4" t="s">
        <v>95</v>
      </c>
      <c r="R33" s="11" t="s">
        <v>24</v>
      </c>
      <c r="S33" s="4" t="s">
        <v>126</v>
      </c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42">
        <v>44257</v>
      </c>
      <c r="C34" s="42">
        <v>44257</v>
      </c>
      <c r="D34" s="43" t="s">
        <v>45</v>
      </c>
      <c r="E34" s="44">
        <v>862549040724240</v>
      </c>
      <c r="F34" s="58"/>
      <c r="G34" s="43" t="s">
        <v>63</v>
      </c>
      <c r="H34" s="43"/>
      <c r="I34" s="60"/>
      <c r="J34" s="45" t="s">
        <v>64</v>
      </c>
      <c r="K34" s="48"/>
      <c r="L34" s="45"/>
      <c r="M34" s="1" t="s">
        <v>65</v>
      </c>
      <c r="N34" s="47"/>
      <c r="O34" s="45" t="s">
        <v>66</v>
      </c>
      <c r="P34" s="45" t="s">
        <v>67</v>
      </c>
      <c r="Q34" s="3" t="s">
        <v>18</v>
      </c>
      <c r="R34" s="43" t="s">
        <v>30</v>
      </c>
      <c r="S34" s="4"/>
      <c r="T34" s="16"/>
      <c r="U34" s="4" t="s">
        <v>48</v>
      </c>
      <c r="V34" s="11">
        <f>COUNTIF($R$6:$R$51,"*RTB*")</f>
        <v>1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18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4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2021-03-31T02:36:44Z</dcterms:modified>
</cp:coreProperties>
</file>