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minimized="1" xWindow="10245" yWindow="-15" windowWidth="10290" windowHeight="870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15" i="1" l="1"/>
  <c r="E19" i="1"/>
  <c r="E21" i="1"/>
  <c r="E22" i="1"/>
  <c r="E24" i="1"/>
  <c r="H14" i="1"/>
  <c r="H15" i="1"/>
  <c r="H19" i="1"/>
  <c r="H20" i="1"/>
  <c r="H21" i="1"/>
  <c r="H22" i="1"/>
  <c r="H24" i="1"/>
  <c r="G14" i="1"/>
  <c r="G15" i="1"/>
  <c r="G19" i="1"/>
  <c r="G20" i="1"/>
  <c r="G21" i="1"/>
  <c r="G22" i="1"/>
  <c r="G24" i="1"/>
  <c r="G13" i="1"/>
  <c r="H13" i="1"/>
  <c r="E13" i="1"/>
  <c r="I14" i="1" l="1"/>
  <c r="I15" i="1"/>
  <c r="I19" i="1"/>
  <c r="I20" i="1"/>
  <c r="I21" i="1"/>
  <c r="I22" i="1"/>
  <c r="I24" i="1"/>
  <c r="I13" i="1"/>
  <c r="K14" i="1" s="1"/>
  <c r="I26" i="1" l="1"/>
</calcChain>
</file>

<file path=xl/sharedStrings.xml><?xml version="1.0" encoding="utf-8"?>
<sst xmlns="http://schemas.openxmlformats.org/spreadsheetml/2006/main" count="69" uniqueCount="43">
  <si>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</si>
  <si>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</si>
  <si>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</si>
  <si>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</si>
  <si>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</si>
  <si>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</si>
  <si>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</si>
  <si>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Địa chỉ :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</si>
  <si>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</si>
  <si>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</si>
  <si>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</si>
  <si>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</si>
  <si>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</si>
  <si>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Nguyễn Trường Bắc</t>
  </si>
  <si>
    <t>Công ty CP Công Nghệ Điện Tử &amp; Viễn Thông Việt Nam</t>
  </si>
  <si>
    <t>MSP</t>
  </si>
  <si>
    <t>Mô tả</t>
  </si>
  <si>
    <t>Đơn giá</t>
  </si>
  <si>
    <t>ĐVT</t>
  </si>
  <si>
    <t>SL</t>
  </si>
  <si>
    <t>BIÊN BẢN BÁO GIÁ THAY THẾ LINH KIỆN</t>
  </si>
  <si>
    <t>Mã số phiếu: BG1409</t>
  </si>
  <si>
    <t>Tổng:</t>
  </si>
  <si>
    <t>Thành tiền</t>
  </si>
  <si>
    <t>Chiếc</t>
  </si>
  <si>
    <t>HX2001</t>
  </si>
  <si>
    <t>SIM900A</t>
  </si>
  <si>
    <t>STM32F103</t>
  </si>
  <si>
    <t>LM2596</t>
  </si>
  <si>
    <t>IC nguồn 3,3V</t>
  </si>
  <si>
    <t>IC nguồn 5V</t>
  </si>
  <si>
    <t>Module GSM</t>
  </si>
  <si>
    <t>M-9139</t>
  </si>
  <si>
    <t>Module GPS</t>
  </si>
  <si>
    <t>MCU</t>
  </si>
  <si>
    <t>Nông Văn Thương</t>
  </si>
  <si>
    <t>Tên cty/ cá nhân: CSSE</t>
  </si>
  <si>
    <t>353451049373465</t>
  </si>
  <si>
    <t>353451049368200</t>
  </si>
  <si>
    <t>TG102A</t>
  </si>
  <si>
    <t>SIM900S</t>
  </si>
  <si>
    <t>Module SIM</t>
  </si>
  <si>
    <t xml:space="preserve">  Hà Nội, ngày 22 tháng 12 Năm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</si>
</sst>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Arial Narrow"/>
      <family val="2"/>
    </font>
    <font>
      <i/>
      <sz val="13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1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1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3" fillId="2" borderId="14" xfId="0" applyFont="1" applyFill="1" applyBorder="1" applyAlignment="1">
      <alignment vertical="top" wrapText="1"/>
    </xf>
    <xf numFmtId="0" fontId="1" fillId="0" borderId="0" xfId="0" applyFont="1" applyAlignment="1"/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3" fontId="14" fillId="0" borderId="8" xfId="0" applyNumberFormat="1" applyFont="1" applyBorder="1" applyAlignment="1">
      <alignment horizontal="right" vertical="center"/>
    </xf>
    <xf numFmtId="3" fontId="14" fillId="0" borderId="1" xfId="0" applyNumberFormat="1" applyFont="1" applyBorder="1" applyAlignment="1">
      <alignment horizontal="right" vertical="center"/>
    </xf>
    <xf numFmtId="0" fontId="13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3" fontId="14" fillId="0" borderId="0" xfId="0" applyNumberFormat="1" applyFont="1" applyBorder="1" applyAlignment="1">
      <alignment horizontal="right" vertical="center"/>
    </xf>
    <xf numFmtId="3" fontId="1" fillId="0" borderId="0" xfId="0" applyNumberFormat="1" applyFont="1"/>
    <xf numFmtId="1" fontId="1" fillId="0" borderId="1" xfId="0" quotePrefix="1" applyNumberFormat="1" applyFont="1" applyBorder="1" applyAlignment="1">
      <alignment horizontal="center" vertical="center"/>
    </xf>
    <xf numFmtId="0" fontId="11" fillId="0" borderId="10" xfId="0" applyFont="1" applyBorder="1" applyAlignment="1">
      <alignment horizontal="right" vertical="center"/>
    </xf>
    <xf numFmtId="0" fontId="11" fillId="0" borderId="11" xfId="0" applyFont="1" applyBorder="1" applyAlignment="1">
      <alignment horizontal="right" vertical="center"/>
    </xf>
    <xf numFmtId="0" fontId="10" fillId="0" borderId="0" xfId="0" applyFont="1" applyFill="1" applyAlignment="1">
      <alignment horizontal="center"/>
    </xf>
    <xf numFmtId="0" fontId="3" fillId="2" borderId="2" xfId="0" applyFont="1" applyFill="1" applyBorder="1" applyAlignment="1">
      <alignment horizontal="left" vertical="top" wrapText="1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9" xfId="0" quotePrefix="1" applyFont="1" applyBorder="1" applyAlignment="1">
      <alignment horizontal="center" vertical="center"/>
    </xf>
    <xf numFmtId="0" fontId="1" fillId="0" borderId="30" xfId="0" quotePrefix="1" applyFont="1" applyBorder="1" applyAlignment="1">
      <alignment horizontal="center" vertical="center"/>
    </xf>
    <xf numFmtId="0" fontId="1" fillId="0" borderId="8" xfId="0" quotePrefix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3" fillId="2" borderId="4" xfId="0" applyFont="1" applyFill="1" applyBorder="1" applyAlignment="1">
      <alignment horizontal="left" vertical="top" wrapText="1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11207</xdr:colOff>
      <xdr:row>1</xdr:row>
      <xdr:rowOff>134470</xdr:rowOff>
    </xdr:from>
    <xdr:to>
      <xdr:col>2</xdr:col>
      <xdr:colOff>1256101</xdr:colOff>
      <xdr:row>3</xdr:row>
      <xdr:rowOff>145677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7" y="347382"/>
          <a:ext cx="2141365" cy="437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tabSelected="1" topLeftCell="A3" workbookViewId="0">
      <selection activeCell="C13" sqref="C13:C18"/>
    </sheetView>
  </sheetViews>
  <sheetFormatPr defaultRowHeight="16.5" x14ac:dyDescent="0.25"/>
  <cols>
    <col min="1" max="1" width="5.28515625" style="1" customWidth="1"/>
    <col min="2" max="2" width="8.28515625" style="1" customWidth="1"/>
    <col min="3" max="3" width="19.85546875" style="1" customWidth="1"/>
    <col min="4" max="4" width="13.28515625" style="1" customWidth="1"/>
    <col min="5" max="5" width="18.28515625" style="1" customWidth="1"/>
    <col min="6" max="6" width="6.5703125" style="1" customWidth="1"/>
    <col min="7" max="7" width="7.7109375" style="1" customWidth="1"/>
    <col min="8" max="8" width="11" style="1" customWidth="1"/>
    <col min="9" max="9" width="13.140625" style="1" customWidth="1"/>
    <col min="10" max="10" width="9.140625" style="1"/>
    <col min="11" max="11" width="11.42578125" style="1" bestFit="1" customWidth="1"/>
    <col min="12" max="24" width="9.140625" style="1"/>
    <col min="25" max="25" width="14" style="1" customWidth="1"/>
    <col min="26" max="26" width="19.28515625" style="1" customWidth="1"/>
    <col min="27" max="16384" width="9.140625" style="1"/>
  </cols>
  <sheetData>
    <row r="1" spans="1:26" x14ac:dyDescent="0.25">
      <c r="A1" s="10"/>
      <c r="B1" s="11"/>
      <c r="C1" s="11"/>
      <c r="D1" s="53" t="s">
        <v>14</v>
      </c>
      <c r="E1" s="54"/>
      <c r="F1" s="54"/>
      <c r="G1" s="54"/>
      <c r="H1" s="54"/>
      <c r="I1" s="55"/>
      <c r="Y1" s="1" t="s">
        <v>25</v>
      </c>
      <c r="Z1" s="1" t="s">
        <v>29</v>
      </c>
    </row>
    <row r="2" spans="1:26" x14ac:dyDescent="0.25">
      <c r="A2" s="12"/>
      <c r="B2" s="13"/>
      <c r="C2" s="13"/>
      <c r="D2" s="56" t="s">
        <v>3</v>
      </c>
      <c r="E2" s="57"/>
      <c r="F2" s="57"/>
      <c r="G2" s="57"/>
      <c r="H2" s="57"/>
      <c r="I2" s="58"/>
      <c r="Y2" s="1" t="s">
        <v>28</v>
      </c>
      <c r="Z2" s="1" t="s">
        <v>30</v>
      </c>
    </row>
    <row r="3" spans="1:26" ht="16.5" customHeight="1" x14ac:dyDescent="0.25">
      <c r="A3" s="12"/>
      <c r="B3" s="13"/>
      <c r="C3" s="13"/>
      <c r="D3" s="59" t="s">
        <v>4</v>
      </c>
      <c r="E3" s="60"/>
      <c r="F3" s="60"/>
      <c r="G3" s="60"/>
      <c r="H3" s="60"/>
      <c r="I3" s="61"/>
      <c r="Y3" s="1" t="s">
        <v>26</v>
      </c>
      <c r="Z3" s="1" t="s">
        <v>31</v>
      </c>
    </row>
    <row r="4" spans="1:26" ht="16.5" customHeight="1" x14ac:dyDescent="0.25">
      <c r="A4" s="12"/>
      <c r="B4" s="13"/>
      <c r="C4" s="13"/>
      <c r="D4" s="59" t="s">
        <v>5</v>
      </c>
      <c r="E4" s="60"/>
      <c r="F4" s="60"/>
      <c r="G4" s="60"/>
      <c r="H4" s="60"/>
      <c r="I4" s="61"/>
      <c r="Y4" s="1" t="s">
        <v>27</v>
      </c>
      <c r="Z4" s="1" t="s">
        <v>34</v>
      </c>
    </row>
    <row r="5" spans="1:26" ht="16.5" customHeight="1" x14ac:dyDescent="0.25">
      <c r="A5" s="14"/>
      <c r="B5" s="13"/>
      <c r="C5" s="13"/>
      <c r="D5" s="65" t="s">
        <v>6</v>
      </c>
      <c r="E5" s="66"/>
      <c r="F5" s="66"/>
      <c r="G5" s="66"/>
      <c r="H5" s="66"/>
      <c r="I5" s="67"/>
      <c r="Y5" s="1" t="s">
        <v>32</v>
      </c>
      <c r="Z5" s="1" t="s">
        <v>33</v>
      </c>
    </row>
    <row r="6" spans="1:26" ht="20.25" customHeight="1" x14ac:dyDescent="0.25">
      <c r="A6" s="47" t="s">
        <v>21</v>
      </c>
      <c r="B6" s="48"/>
      <c r="C6" s="49"/>
      <c r="D6" s="62" t="s">
        <v>20</v>
      </c>
      <c r="E6" s="63"/>
      <c r="F6" s="63"/>
      <c r="G6" s="63"/>
      <c r="H6" s="63"/>
      <c r="I6" s="64"/>
    </row>
    <row r="7" spans="1:26" ht="16.5" customHeight="1" x14ac:dyDescent="0.25">
      <c r="A7" s="6"/>
      <c r="B7" s="38" t="s">
        <v>36</v>
      </c>
      <c r="C7" s="38"/>
      <c r="D7" s="38"/>
      <c r="E7" s="15"/>
      <c r="F7" s="15"/>
      <c r="G7" s="15"/>
      <c r="H7" s="15"/>
      <c r="I7" s="16"/>
    </row>
    <row r="8" spans="1:26" ht="16.5" customHeight="1" x14ac:dyDescent="0.25">
      <c r="A8" s="4"/>
      <c r="B8" s="50" t="s">
        <v>10</v>
      </c>
      <c r="C8" s="50"/>
      <c r="D8" s="17"/>
      <c r="E8" s="17"/>
      <c r="F8" s="17"/>
      <c r="G8" s="17"/>
      <c r="H8" s="17"/>
      <c r="I8" s="18"/>
    </row>
    <row r="9" spans="1:26" ht="16.5" customHeight="1" x14ac:dyDescent="0.25">
      <c r="A9" s="3"/>
      <c r="B9" s="51" t="s">
        <v>7</v>
      </c>
      <c r="C9" s="51"/>
      <c r="D9" s="17"/>
      <c r="E9" s="17"/>
      <c r="F9" s="17"/>
      <c r="G9" s="17"/>
      <c r="H9" s="17"/>
      <c r="I9" s="18"/>
    </row>
    <row r="10" spans="1:26" ht="16.5" customHeight="1" x14ac:dyDescent="0.25">
      <c r="A10" s="3"/>
      <c r="B10" s="50" t="s">
        <v>8</v>
      </c>
      <c r="C10" s="50"/>
      <c r="D10" s="17"/>
      <c r="E10" s="17"/>
      <c r="F10" s="17"/>
      <c r="G10" s="17"/>
      <c r="H10" s="17"/>
      <c r="I10" s="18"/>
      <c r="Y10" s="1" t="s">
        <v>25</v>
      </c>
      <c r="Z10" s="33">
        <v>15000</v>
      </c>
    </row>
    <row r="11" spans="1:26" ht="16.5" customHeight="1" x14ac:dyDescent="0.25">
      <c r="A11" s="5"/>
      <c r="B11" s="52" t="s">
        <v>9</v>
      </c>
      <c r="C11" s="52"/>
      <c r="D11" s="19"/>
      <c r="E11" s="19"/>
      <c r="F11" s="19"/>
      <c r="G11" s="19"/>
      <c r="H11" s="19"/>
      <c r="I11" s="20"/>
      <c r="Y11" s="1" t="s">
        <v>28</v>
      </c>
      <c r="Z11" s="33">
        <v>25000</v>
      </c>
    </row>
    <row r="12" spans="1:26" x14ac:dyDescent="0.25">
      <c r="A12" s="7" t="s">
        <v>0</v>
      </c>
      <c r="B12" s="7" t="s">
        <v>1</v>
      </c>
      <c r="C12" s="8" t="s">
        <v>2</v>
      </c>
      <c r="D12" s="8" t="s">
        <v>15</v>
      </c>
      <c r="E12" s="8" t="s">
        <v>16</v>
      </c>
      <c r="F12" s="8" t="s">
        <v>18</v>
      </c>
      <c r="G12" s="8" t="s">
        <v>19</v>
      </c>
      <c r="H12" s="8" t="s">
        <v>17</v>
      </c>
      <c r="I12" s="8" t="s">
        <v>23</v>
      </c>
      <c r="Y12" s="1" t="s">
        <v>40</v>
      </c>
      <c r="Z12" s="33">
        <v>380000</v>
      </c>
    </row>
    <row r="13" spans="1:26" ht="17.25" x14ac:dyDescent="0.25">
      <c r="A13" s="2">
        <v>1</v>
      </c>
      <c r="B13" s="41" t="s">
        <v>39</v>
      </c>
      <c r="C13" s="44" t="s">
        <v>37</v>
      </c>
      <c r="D13" s="22" t="s">
        <v>25</v>
      </c>
      <c r="E13" s="24" t="str">
        <f>VLOOKUP(D13,Y$1:Z$5,2,0)</f>
        <v>IC nguồn 3,3V</v>
      </c>
      <c r="F13" s="28" t="s">
        <v>24</v>
      </c>
      <c r="G13" s="27">
        <f>VLOOKUP(D13,Y$16:Z$20,2,0)</f>
        <v>2</v>
      </c>
      <c r="H13" s="25">
        <f>VLOOKUP(D13,Y$10:Z$14,2,0)</f>
        <v>15000</v>
      </c>
      <c r="I13" s="25">
        <f>G13*H13</f>
        <v>30000</v>
      </c>
      <c r="Y13" s="1" t="s">
        <v>27</v>
      </c>
      <c r="Z13" s="33">
        <v>90000</v>
      </c>
    </row>
    <row r="14" spans="1:26" ht="17.25" x14ac:dyDescent="0.25">
      <c r="A14" s="2">
        <v>2</v>
      </c>
      <c r="B14" s="42"/>
      <c r="C14" s="45"/>
      <c r="D14" s="22" t="s">
        <v>40</v>
      </c>
      <c r="E14" s="24" t="s">
        <v>41</v>
      </c>
      <c r="F14" s="28" t="s">
        <v>24</v>
      </c>
      <c r="G14" s="27">
        <f>VLOOKUP(D14,Y$16:Z$20,2,0)</f>
        <v>1</v>
      </c>
      <c r="H14" s="25">
        <f t="shared" ref="H14:H24" si="0">VLOOKUP(D14,Y$10:Z$14,2,0)</f>
        <v>380000</v>
      </c>
      <c r="I14" s="25">
        <f t="shared" ref="I14:I24" si="1">G14*H14</f>
        <v>380000</v>
      </c>
      <c r="K14" s="33">
        <f>SUM(I13:I24)</f>
        <v>1260000</v>
      </c>
      <c r="Y14" s="1" t="s">
        <v>32</v>
      </c>
      <c r="Z14" s="33">
        <v>250000</v>
      </c>
    </row>
    <row r="15" spans="1:26" ht="17.25" x14ac:dyDescent="0.25">
      <c r="A15" s="2">
        <v>3</v>
      </c>
      <c r="B15" s="42"/>
      <c r="C15" s="45"/>
      <c r="D15" s="22" t="s">
        <v>28</v>
      </c>
      <c r="E15" s="24" t="str">
        <f t="shared" ref="E15:E24" si="2">VLOOKUP(D15,Y$1:Z$5,2,0)</f>
        <v>IC nguồn 5V</v>
      </c>
      <c r="F15" s="28" t="s">
        <v>24</v>
      </c>
      <c r="G15" s="27">
        <f>VLOOKUP(D15,Y$16:Z$20,2,0)</f>
        <v>2</v>
      </c>
      <c r="H15" s="25">
        <f t="shared" si="0"/>
        <v>25000</v>
      </c>
      <c r="I15" s="25">
        <f t="shared" si="1"/>
        <v>50000</v>
      </c>
    </row>
    <row r="16" spans="1:26" ht="17.25" hidden="1" x14ac:dyDescent="0.25">
      <c r="A16" s="2">
        <v>4</v>
      </c>
      <c r="B16" s="42"/>
      <c r="C16" s="45"/>
      <c r="D16" s="22"/>
      <c r="E16" s="24"/>
      <c r="F16" s="28"/>
      <c r="G16" s="27"/>
      <c r="H16" s="25"/>
      <c r="I16" s="25"/>
      <c r="Y16" s="1" t="s">
        <v>25</v>
      </c>
      <c r="Z16" s="33">
        <v>2</v>
      </c>
    </row>
    <row r="17" spans="1:26" ht="17.25" hidden="1" x14ac:dyDescent="0.25">
      <c r="A17" s="2">
        <v>5</v>
      </c>
      <c r="B17" s="42"/>
      <c r="C17" s="45"/>
      <c r="D17" s="22"/>
      <c r="E17" s="24"/>
      <c r="F17" s="28"/>
      <c r="G17" s="27"/>
      <c r="H17" s="25"/>
      <c r="I17" s="25"/>
      <c r="Y17" s="1" t="s">
        <v>28</v>
      </c>
      <c r="Z17" s="33">
        <v>2</v>
      </c>
    </row>
    <row r="18" spans="1:26" ht="3" hidden="1" customHeight="1" x14ac:dyDescent="0.25">
      <c r="A18" s="2">
        <v>6</v>
      </c>
      <c r="B18" s="43"/>
      <c r="C18" s="46"/>
      <c r="D18" s="22"/>
      <c r="E18" s="24"/>
      <c r="F18" s="28"/>
      <c r="G18" s="27"/>
      <c r="H18" s="25"/>
      <c r="I18" s="25"/>
      <c r="Y18" s="1" t="s">
        <v>40</v>
      </c>
      <c r="Z18" s="33">
        <v>1</v>
      </c>
    </row>
    <row r="19" spans="1:26" ht="17.25" x14ac:dyDescent="0.25">
      <c r="A19" s="2">
        <v>7</v>
      </c>
      <c r="B19" s="41" t="s">
        <v>39</v>
      </c>
      <c r="C19" s="44" t="s">
        <v>38</v>
      </c>
      <c r="D19" s="22" t="s">
        <v>25</v>
      </c>
      <c r="E19" s="24" t="str">
        <f t="shared" si="2"/>
        <v>IC nguồn 3,3V</v>
      </c>
      <c r="F19" s="28" t="s">
        <v>24</v>
      </c>
      <c r="G19" s="27">
        <f>VLOOKUP(D19,Y$16:Z$20,2,0)</f>
        <v>2</v>
      </c>
      <c r="H19" s="25">
        <f t="shared" si="0"/>
        <v>15000</v>
      </c>
      <c r="I19" s="25">
        <f t="shared" si="1"/>
        <v>30000</v>
      </c>
      <c r="Y19" s="1" t="s">
        <v>27</v>
      </c>
      <c r="Z19" s="33">
        <v>1</v>
      </c>
    </row>
    <row r="20" spans="1:26" ht="17.25" x14ac:dyDescent="0.25">
      <c r="A20" s="2">
        <v>8</v>
      </c>
      <c r="B20" s="42"/>
      <c r="C20" s="45"/>
      <c r="D20" s="22" t="s">
        <v>40</v>
      </c>
      <c r="E20" s="24" t="s">
        <v>41</v>
      </c>
      <c r="F20" s="28" t="s">
        <v>24</v>
      </c>
      <c r="G20" s="27">
        <f>VLOOKUP(D20,Y$16:Z$20,2,0)</f>
        <v>1</v>
      </c>
      <c r="H20" s="25">
        <f t="shared" si="0"/>
        <v>380000</v>
      </c>
      <c r="I20" s="25">
        <f t="shared" si="1"/>
        <v>380000</v>
      </c>
      <c r="Y20" s="1" t="s">
        <v>32</v>
      </c>
      <c r="Z20" s="33">
        <v>1</v>
      </c>
    </row>
    <row r="21" spans="1:26" ht="17.25" x14ac:dyDescent="0.25">
      <c r="A21" s="2">
        <v>9</v>
      </c>
      <c r="B21" s="42"/>
      <c r="C21" s="45"/>
      <c r="D21" s="22" t="s">
        <v>28</v>
      </c>
      <c r="E21" s="24" t="str">
        <f t="shared" si="2"/>
        <v>IC nguồn 5V</v>
      </c>
      <c r="F21" s="28" t="s">
        <v>24</v>
      </c>
      <c r="G21" s="27">
        <f>VLOOKUP(D21,Y$16:Z$20,2,0)</f>
        <v>2</v>
      </c>
      <c r="H21" s="25">
        <f t="shared" si="0"/>
        <v>25000</v>
      </c>
      <c r="I21" s="25">
        <f t="shared" si="1"/>
        <v>50000</v>
      </c>
    </row>
    <row r="22" spans="1:26" ht="17.25" x14ac:dyDescent="0.25">
      <c r="A22" s="2">
        <v>10</v>
      </c>
      <c r="B22" s="42"/>
      <c r="C22" s="45"/>
      <c r="D22" s="22" t="s">
        <v>32</v>
      </c>
      <c r="E22" s="24" t="str">
        <f t="shared" si="2"/>
        <v>Module GPS</v>
      </c>
      <c r="F22" s="28" t="s">
        <v>24</v>
      </c>
      <c r="G22" s="27">
        <f>VLOOKUP(D22,Y$16:Z$20,2,0)</f>
        <v>1</v>
      </c>
      <c r="H22" s="25">
        <f t="shared" si="0"/>
        <v>250000</v>
      </c>
      <c r="I22" s="25">
        <f t="shared" si="1"/>
        <v>250000</v>
      </c>
    </row>
    <row r="23" spans="1:26" ht="17.25" hidden="1" x14ac:dyDescent="0.25">
      <c r="A23" s="2">
        <v>11</v>
      </c>
      <c r="B23" s="42"/>
      <c r="C23" s="45"/>
      <c r="D23" s="22"/>
      <c r="E23" s="24"/>
      <c r="F23" s="28"/>
      <c r="G23" s="27"/>
      <c r="H23" s="25"/>
      <c r="I23" s="25"/>
    </row>
    <row r="24" spans="1:26" ht="17.25" x14ac:dyDescent="0.25">
      <c r="A24" s="2">
        <v>12</v>
      </c>
      <c r="B24" s="43"/>
      <c r="C24" s="46"/>
      <c r="D24" s="22" t="s">
        <v>27</v>
      </c>
      <c r="E24" s="24" t="str">
        <f t="shared" si="2"/>
        <v>MCU</v>
      </c>
      <c r="F24" s="28" t="s">
        <v>24</v>
      </c>
      <c r="G24" s="27">
        <f>VLOOKUP(D24,Y$16:Z$20,2,0)</f>
        <v>1</v>
      </c>
      <c r="H24" s="25">
        <f t="shared" si="0"/>
        <v>90000</v>
      </c>
      <c r="I24" s="25">
        <f t="shared" si="1"/>
        <v>90000</v>
      </c>
    </row>
    <row r="25" spans="1:26" ht="17.25" x14ac:dyDescent="0.25">
      <c r="A25" s="2">
        <v>16</v>
      </c>
      <c r="B25" s="2"/>
      <c r="C25" s="34"/>
      <c r="D25" s="2"/>
      <c r="E25" s="24"/>
      <c r="F25" s="28"/>
      <c r="G25" s="27"/>
      <c r="H25" s="25"/>
      <c r="I25" s="25"/>
    </row>
    <row r="26" spans="1:26" ht="17.25" x14ac:dyDescent="0.25">
      <c r="A26" s="35" t="s">
        <v>22</v>
      </c>
      <c r="B26" s="36"/>
      <c r="C26" s="2"/>
      <c r="D26" s="2"/>
      <c r="E26" s="23"/>
      <c r="F26" s="2"/>
      <c r="G26" s="2"/>
      <c r="H26" s="26"/>
      <c r="I26" s="26">
        <f>SUM(I13:I25)</f>
        <v>1260000</v>
      </c>
    </row>
    <row r="27" spans="1:26" ht="17.25" x14ac:dyDescent="0.25">
      <c r="A27" s="29"/>
      <c r="B27" s="29"/>
      <c r="C27" s="30"/>
      <c r="D27" s="30"/>
      <c r="E27" s="31"/>
      <c r="F27" s="30"/>
      <c r="G27" s="30"/>
      <c r="H27" s="32"/>
      <c r="I27" s="32"/>
    </row>
    <row r="29" spans="1:26" x14ac:dyDescent="0.25">
      <c r="D29" s="40" t="s">
        <v>42</v>
      </c>
      <c r="E29" s="40"/>
      <c r="F29" s="40"/>
      <c r="G29" s="40"/>
      <c r="H29" s="40"/>
      <c r="I29" s="21"/>
    </row>
    <row r="30" spans="1:26" x14ac:dyDescent="0.25">
      <c r="A30" s="37" t="s">
        <v>11</v>
      </c>
      <c r="B30" s="37"/>
      <c r="C30" s="37"/>
      <c r="D30" s="37"/>
      <c r="E30" s="37" t="s">
        <v>12</v>
      </c>
      <c r="F30" s="37"/>
      <c r="G30" s="37"/>
      <c r="H30" s="37"/>
      <c r="I30" s="37"/>
      <c r="J30" s="9"/>
      <c r="K30" s="9"/>
      <c r="L30" s="9"/>
    </row>
    <row r="35" spans="1:9" ht="17.25" x14ac:dyDescent="0.3">
      <c r="A35" s="39" t="s">
        <v>35</v>
      </c>
      <c r="B35" s="39"/>
      <c r="C35" s="39"/>
      <c r="D35" s="39"/>
      <c r="E35" s="39" t="s">
        <v>13</v>
      </c>
      <c r="F35" s="39"/>
      <c r="G35" s="39"/>
      <c r="H35" s="39"/>
      <c r="I35" s="39"/>
    </row>
  </sheetData>
  <mergeCells count="22">
    <mergeCell ref="D1:I1"/>
    <mergeCell ref="D2:I2"/>
    <mergeCell ref="D3:I3"/>
    <mergeCell ref="D6:I6"/>
    <mergeCell ref="D4:I4"/>
    <mergeCell ref="D5:I5"/>
    <mergeCell ref="A6:C6"/>
    <mergeCell ref="B8:C8"/>
    <mergeCell ref="B9:C9"/>
    <mergeCell ref="B10:C10"/>
    <mergeCell ref="B11:C11"/>
    <mergeCell ref="A26:B26"/>
    <mergeCell ref="E30:I30"/>
    <mergeCell ref="B7:D7"/>
    <mergeCell ref="E35:I35"/>
    <mergeCell ref="A30:D30"/>
    <mergeCell ref="A35:D35"/>
    <mergeCell ref="D29:H29"/>
    <mergeCell ref="B13:B18"/>
    <mergeCell ref="C13:C18"/>
    <mergeCell ref="B19:B24"/>
    <mergeCell ref="C19:C24"/>
  </mergeCells>
  <hyperlinks>
    <hyperlink ref="D5" r:id="rId1" display="mailto:contact@vn-et.com"/>
  </hyperlinks>
  <pageMargins left="0.25" right="0.25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Mr. Thuong</cp:lastModifiedBy>
  <cp:lastPrinted>2014-07-11T08:57:47Z</cp:lastPrinted>
  <dcterms:created xsi:type="dcterms:W3CDTF">2014-07-04T07:04:14Z</dcterms:created>
  <dcterms:modified xsi:type="dcterms:W3CDTF">2014-12-23T03:15:43Z</dcterms:modified>
</cp:coreProperties>
</file>