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3"/>
  </bookViews>
  <sheets>
    <sheet name="TG102V" sheetId="20" r:id="rId1"/>
    <sheet name="TG102LE" sheetId="18" r:id="rId2"/>
    <sheet name="TG102SE" sheetId="1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30" i="18"/>
  <c r="V29" i="18"/>
  <c r="V28" i="18"/>
  <c r="V27" i="18"/>
  <c r="V26" i="18"/>
  <c r="V25" i="18"/>
  <c r="V24" i="18"/>
  <c r="V23" i="18"/>
  <c r="V18" i="18"/>
  <c r="V17" i="18"/>
  <c r="V19" i="18" l="1"/>
  <c r="V19" i="20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<sst xmlns="http://schemas.openxmlformats.org/spreadsheetml/2006/main" count="853" uniqueCount="112">
  <si>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</si>
  <si>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</si>
  <si>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</si>
  <si>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</si>
  <si>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</si>
  <si>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</si>
  <si>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</si>
  <si>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</si>
  <si>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</si>
  <si>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</si>
  <si>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</si>
  <si>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</si>
  <si>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</si>
  <si>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</si>
  <si>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</si>
  <si>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</si>
  <si>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</si>
  <si>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</si>
  <si>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</si>
  <si>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</si>
  <si>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</si>
  <si>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</si>
  <si>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</si>
  <si>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</si>
  <si>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</si>
  <si>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</si>
  <si>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</si>
  <si>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</si>
  <si>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</si>
  <si>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</si>
  <si>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</si>
  <si>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</si>
  <si>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</si>
  <si>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</si>
  <si>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</si>
  <si>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</si>
  <si>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</si>
  <si>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</si>
  <si>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</si>
  <si>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</si>
  <si>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</si>
  <si>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</si>
  <si>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</si>
  <si>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</si>
  <si>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</si>
  <si>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</si>
  <si>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</si>
  <si>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</si>
  <si>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TG102V</t>
  </si>
  <si>
    <t>BT</t>
  </si>
  <si>
    <t>Đạt</t>
  </si>
  <si>
    <t>TG102LE</t>
  </si>
  <si>
    <t>125.212.203.114,16363</t>
  </si>
  <si>
    <t>LE.1.00.---01.180405</t>
  </si>
  <si>
    <t>Còn BH</t>
  </si>
  <si>
    <t>Ngọc Kim Anh</t>
  </si>
  <si>
    <t>Thiếu khay SIM</t>
  </si>
  <si>
    <t>Thiếu nắp cổng COM</t>
  </si>
  <si>
    <t>TG102SE</t>
  </si>
  <si>
    <t>15/6/2018</t>
  </si>
  <si>
    <t>SE.3.00.---02.180404</t>
  </si>
  <si>
    <t>vnetgps.com,16969</t>
  </si>
  <si>
    <t>Không lên nguồn</t>
  </si>
  <si>
    <t>Hàn lại connector</t>
  </si>
  <si>
    <t>SE.3.00.---01.030317</t>
  </si>
  <si>
    <t>SE.3.00.---01.181017</t>
  </si>
  <si>
    <t>Không chốt GSM do SIM</t>
  </si>
  <si>
    <t>SE.3.00.---02.180115</t>
  </si>
  <si>
    <t>dt.vnetgps.com,16969</t>
  </si>
  <si>
    <t>Hàn lại linh kiện</t>
  </si>
  <si>
    <t>Thay flash</t>
  </si>
  <si>
    <t>SE.2.03.---25.111215</t>
  </si>
  <si>
    <t>dt.vnetgps.com,16767</t>
  </si>
  <si>
    <t>Lock: dt.vnetgps.com,16767</t>
  </si>
  <si>
    <t>Thay led , nâng cấp FW</t>
  </si>
  <si>
    <t>Lỗi led , Sim khách lỗi</t>
  </si>
  <si>
    <t>SE.3.00.---01.120817</t>
  </si>
  <si>
    <t>Lock: dt.vnetgps.com,16161</t>
  </si>
  <si>
    <t>Hỏng diode quá áp</t>
  </si>
  <si>
    <t>Thay diode quá áp</t>
  </si>
  <si>
    <t>SE.3.00.---01.260217</t>
  </si>
  <si>
    <t>Lock: dt.vnetgps.com,16969</t>
  </si>
  <si>
    <t>SE.3.00.---01.120617</t>
  </si>
  <si>
    <t>SE.3.00.---01.130417</t>
  </si>
  <si>
    <t>vnetgps.com,16363</t>
  </si>
  <si>
    <t xml:space="preserve">Thiếu khay SIM, không online </t>
  </si>
  <si>
    <t>vnetgps.com,16767</t>
  </si>
  <si>
    <t>Lock: vnetgps.com,16969</t>
  </si>
  <si>
    <t>Không chốt GPS</t>
  </si>
  <si>
    <t>VI.1.00.---01.180320</t>
  </si>
  <si>
    <t>Thay MCU + transitor</t>
  </si>
  <si>
    <t>Lỗi ACC</t>
  </si>
  <si>
    <t xml:space="preserve">W.1.00.---01.170909 </t>
  </si>
  <si>
    <t>Nâng cấp FW</t>
  </si>
  <si>
    <t xml:space="preserve">W.1.00.---01.180320 </t>
  </si>
  <si>
    <t>125.212.203.114,16767</t>
  </si>
  <si>
    <t>GSM chập chờn</t>
  </si>
  <si>
    <t>Nạp lại FW của module SIM</t>
  </si>
  <si>
    <t>Lỗi RTC</t>
  </si>
  <si>
    <t>Nạp lại FW</t>
  </si>
  <si>
    <t>VI.1.00.---01.180115</t>
  </si>
  <si>
    <t>Lock: 125.212.203.114,16767</t>
  </si>
  <si>
    <t>lock: vnetgps.com,16767</t>
  </si>
  <si>
    <t>VI.1.00.---01.170906</t>
  </si>
  <si>
    <t>Lỗi GSM</t>
  </si>
  <si>
    <t>ID mới: 868926033968428, Thiếu khay SIM</t>
  </si>
  <si>
    <t>Thay module GSM</t>
  </si>
  <si>
    <t>Cấu hình lại thiết bị</t>
  </si>
  <si>
    <t>Thiết bị bình thường</t>
  </si>
  <si>
    <t>Hết hạn</t>
  </si>
  <si>
    <t>Thiết bị bình thương</t>
  </si>
  <si>
    <t>20/6/2018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</si>
</sst>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53.5703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8.75" customHeight="1" x14ac:dyDescent="0.25">
      <c r="A6" s="34">
        <v>1</v>
      </c>
      <c r="B6" s="21" t="s">
        <v>59</v>
      </c>
      <c r="C6" s="21" t="s">
        <v>111</v>
      </c>
      <c r="D6" s="4" t="s">
        <v>48</v>
      </c>
      <c r="E6" s="22">
        <v>864811037225849</v>
      </c>
      <c r="F6" s="4"/>
      <c r="G6" s="4" t="s">
        <v>54</v>
      </c>
      <c r="H6" s="4" t="s">
        <v>56</v>
      </c>
      <c r="I6" s="24" t="s">
        <v>86</v>
      </c>
      <c r="J6" s="17" t="s">
        <v>91</v>
      </c>
      <c r="K6" s="16" t="s">
        <v>89</v>
      </c>
      <c r="L6" s="16"/>
      <c r="M6" s="17" t="s">
        <v>90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U6" s="60" t="s">
        <v>25</v>
      </c>
      <c r="V6" s="44" t="s">
        <v>28</v>
      </c>
    </row>
    <row r="7" spans="1:22" s="55" customFormat="1" ht="19.5" customHeight="1" x14ac:dyDescent="0.25">
      <c r="A7" s="34">
        <v>2</v>
      </c>
      <c r="B7" s="21" t="s">
        <v>59</v>
      </c>
      <c r="C7" s="21" t="s">
        <v>111</v>
      </c>
      <c r="D7" s="4" t="s">
        <v>48</v>
      </c>
      <c r="E7" s="22">
        <v>864811037135741</v>
      </c>
      <c r="F7" s="4"/>
      <c r="G7" s="4" t="s">
        <v>54</v>
      </c>
      <c r="H7" s="4"/>
      <c r="I7" s="24" t="s">
        <v>86</v>
      </c>
      <c r="J7" s="16"/>
      <c r="K7" s="16" t="s">
        <v>89</v>
      </c>
      <c r="L7" s="16"/>
      <c r="M7" s="16" t="s">
        <v>93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61"/>
      <c r="V7" s="56" t="s">
        <v>46</v>
      </c>
    </row>
    <row r="8" spans="1:22" s="2" customFormat="1" ht="15.75" customHeight="1" x14ac:dyDescent="0.25">
      <c r="A8" s="34">
        <v>3</v>
      </c>
      <c r="B8" s="21" t="s">
        <v>59</v>
      </c>
      <c r="C8" s="21" t="s">
        <v>111</v>
      </c>
      <c r="D8" s="4" t="s">
        <v>48</v>
      </c>
      <c r="E8" s="22">
        <v>864811037161051</v>
      </c>
      <c r="F8" s="4"/>
      <c r="G8" s="4" t="s">
        <v>54</v>
      </c>
      <c r="H8" s="4" t="s">
        <v>56</v>
      </c>
      <c r="I8" s="24" t="s">
        <v>86</v>
      </c>
      <c r="J8" s="16" t="s">
        <v>96</v>
      </c>
      <c r="K8" s="16" t="s">
        <v>89</v>
      </c>
      <c r="L8" s="16"/>
      <c r="M8" s="16" t="s">
        <v>97</v>
      </c>
      <c r="N8" s="16"/>
      <c r="O8" s="16" t="s">
        <v>49</v>
      </c>
      <c r="P8" s="16" t="s">
        <v>50</v>
      </c>
      <c r="Q8" s="28" t="s">
        <v>27</v>
      </c>
      <c r="R8" s="4" t="s">
        <v>33</v>
      </c>
      <c r="U8" s="61"/>
      <c r="V8" s="44" t="s">
        <v>30</v>
      </c>
    </row>
    <row r="9" spans="1:22" s="2" customFormat="1" ht="15.75" customHeight="1" x14ac:dyDescent="0.25">
      <c r="A9" s="34">
        <v>4</v>
      </c>
      <c r="B9" s="21" t="s">
        <v>59</v>
      </c>
      <c r="C9" s="21" t="s">
        <v>111</v>
      </c>
      <c r="D9" s="4" t="s">
        <v>48</v>
      </c>
      <c r="E9" s="22">
        <v>864811036960974</v>
      </c>
      <c r="F9" s="4"/>
      <c r="G9" s="4" t="s">
        <v>54</v>
      </c>
      <c r="H9" s="4" t="s">
        <v>56</v>
      </c>
      <c r="I9" s="24" t="s">
        <v>84</v>
      </c>
      <c r="J9" s="16"/>
      <c r="K9" s="16" t="s">
        <v>92</v>
      </c>
      <c r="L9" s="16" t="s">
        <v>94</v>
      </c>
      <c r="M9" s="16" t="s">
        <v>93</v>
      </c>
      <c r="N9" s="16"/>
      <c r="O9" s="16" t="s">
        <v>49</v>
      </c>
      <c r="P9" s="16" t="s">
        <v>50</v>
      </c>
      <c r="Q9" s="28" t="s">
        <v>27</v>
      </c>
      <c r="R9" s="4" t="s">
        <v>33</v>
      </c>
      <c r="U9" s="61"/>
      <c r="V9" s="44" t="s">
        <v>41</v>
      </c>
    </row>
    <row r="10" spans="1:22" s="55" customFormat="1" ht="15.75" customHeight="1" x14ac:dyDescent="0.25">
      <c r="A10" s="34">
        <v>5</v>
      </c>
      <c r="B10" s="21" t="s">
        <v>59</v>
      </c>
      <c r="C10" s="21" t="s">
        <v>111</v>
      </c>
      <c r="D10" s="4" t="s">
        <v>48</v>
      </c>
      <c r="E10" s="22">
        <v>868926033963312</v>
      </c>
      <c r="F10" s="4" t="s">
        <v>29</v>
      </c>
      <c r="G10" s="4" t="s">
        <v>54</v>
      </c>
      <c r="H10" s="4" t="s">
        <v>57</v>
      </c>
      <c r="I10" s="25" t="s">
        <v>52</v>
      </c>
      <c r="J10" s="16" t="s">
        <v>66</v>
      </c>
      <c r="K10" s="16" t="s">
        <v>94</v>
      </c>
      <c r="L10" s="16"/>
      <c r="M10" s="16" t="s">
        <v>93</v>
      </c>
      <c r="N10" s="16"/>
      <c r="O10" s="16" t="s">
        <v>49</v>
      </c>
      <c r="P10" s="16" t="s">
        <v>50</v>
      </c>
      <c r="Q10" s="28" t="s">
        <v>27</v>
      </c>
      <c r="R10" s="4" t="s">
        <v>33</v>
      </c>
      <c r="U10" s="62"/>
      <c r="V10" s="56" t="s">
        <v>40</v>
      </c>
    </row>
    <row r="11" spans="1:22" s="2" customFormat="1" ht="15.75" customHeight="1" x14ac:dyDescent="0.25">
      <c r="A11" s="34">
        <v>6</v>
      </c>
      <c r="B11" s="21" t="s">
        <v>59</v>
      </c>
      <c r="C11" s="21" t="s">
        <v>111</v>
      </c>
      <c r="D11" s="4" t="s">
        <v>48</v>
      </c>
      <c r="E11" s="22">
        <v>864811037215337</v>
      </c>
      <c r="F11" s="4"/>
      <c r="G11" s="4" t="s">
        <v>54</v>
      </c>
      <c r="H11" s="4"/>
      <c r="I11" s="17" t="s">
        <v>95</v>
      </c>
      <c r="J11" s="16" t="s">
        <v>96</v>
      </c>
      <c r="K11" s="16" t="s">
        <v>89</v>
      </c>
      <c r="L11" s="16"/>
      <c r="M11" s="16" t="s">
        <v>97</v>
      </c>
      <c r="N11" s="16"/>
      <c r="O11" s="16" t="s">
        <v>49</v>
      </c>
      <c r="P11" s="16" t="s">
        <v>50</v>
      </c>
      <c r="Q11" s="28" t="s">
        <v>27</v>
      </c>
      <c r="R11" s="4" t="s">
        <v>33</v>
      </c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59</v>
      </c>
      <c r="C12" s="21" t="s">
        <v>111</v>
      </c>
      <c r="D12" s="4" t="s">
        <v>48</v>
      </c>
      <c r="E12" s="22">
        <v>864811037145419</v>
      </c>
      <c r="F12" s="4"/>
      <c r="G12" s="4" t="s">
        <v>54</v>
      </c>
      <c r="H12" s="4"/>
      <c r="I12" s="16" t="s">
        <v>101</v>
      </c>
      <c r="J12" s="16"/>
      <c r="K12" s="16" t="s">
        <v>100</v>
      </c>
      <c r="L12" s="16" t="s">
        <v>89</v>
      </c>
      <c r="M12" s="16" t="s">
        <v>93</v>
      </c>
      <c r="N12" s="16"/>
      <c r="O12" s="16" t="s">
        <v>49</v>
      </c>
      <c r="P12" s="16" t="s">
        <v>50</v>
      </c>
      <c r="Q12" s="28" t="s">
        <v>27</v>
      </c>
      <c r="R12" s="4" t="s">
        <v>33</v>
      </c>
      <c r="U12" s="61"/>
      <c r="V12" s="45" t="s">
        <v>33</v>
      </c>
    </row>
    <row r="13" spans="1:22" s="2" customFormat="1" ht="15.75" customHeight="1" x14ac:dyDescent="0.25">
      <c r="A13" s="34">
        <v>8</v>
      </c>
      <c r="B13" s="21" t="s">
        <v>59</v>
      </c>
      <c r="C13" s="21" t="s">
        <v>111</v>
      </c>
      <c r="D13" s="4" t="s">
        <v>48</v>
      </c>
      <c r="E13" s="22">
        <v>864811036954803</v>
      </c>
      <c r="F13" s="4"/>
      <c r="G13" s="4" t="s">
        <v>54</v>
      </c>
      <c r="H13" s="4"/>
      <c r="I13" s="26" t="s">
        <v>102</v>
      </c>
      <c r="J13" s="26" t="s">
        <v>98</v>
      </c>
      <c r="K13" s="26"/>
      <c r="L13" s="26" t="s">
        <v>94</v>
      </c>
      <c r="M13" s="16" t="s">
        <v>99</v>
      </c>
      <c r="N13" s="26"/>
      <c r="O13" s="16" t="s">
        <v>49</v>
      </c>
      <c r="P13" s="16" t="s">
        <v>50</v>
      </c>
      <c r="Q13" s="28" t="s">
        <v>27</v>
      </c>
      <c r="R13" s="4" t="s">
        <v>33</v>
      </c>
      <c r="U13" s="62"/>
      <c r="V13" s="44" t="s">
        <v>34</v>
      </c>
    </row>
    <row r="14" spans="1:22" s="2" customFormat="1" ht="15.75" customHeight="1" x14ac:dyDescent="0.25">
      <c r="A14" s="34">
        <v>9</v>
      </c>
      <c r="B14" s="21" t="s">
        <v>59</v>
      </c>
      <c r="C14" s="21" t="s">
        <v>111</v>
      </c>
      <c r="D14" s="4" t="s">
        <v>48</v>
      </c>
      <c r="E14" s="22">
        <v>864811037216004</v>
      </c>
      <c r="F14" s="4"/>
      <c r="G14" s="4" t="s">
        <v>54</v>
      </c>
      <c r="H14" s="4"/>
      <c r="I14" s="16" t="s">
        <v>95</v>
      </c>
      <c r="J14" s="16" t="s">
        <v>110</v>
      </c>
      <c r="K14" s="16" t="s">
        <v>89</v>
      </c>
      <c r="L14" s="16"/>
      <c r="M14" s="16"/>
      <c r="N14" s="16"/>
      <c r="O14" s="16" t="s">
        <v>49</v>
      </c>
      <c r="P14" s="16" t="s">
        <v>50</v>
      </c>
      <c r="Q14" s="28" t="s">
        <v>27</v>
      </c>
      <c r="R14" s="4" t="s">
        <v>33</v>
      </c>
    </row>
    <row r="15" spans="1:22" ht="16.5" x14ac:dyDescent="0.25">
      <c r="A15" s="34">
        <v>10</v>
      </c>
      <c r="B15" s="21" t="s">
        <v>59</v>
      </c>
      <c r="C15" s="21" t="s">
        <v>111</v>
      </c>
      <c r="D15" s="4" t="s">
        <v>48</v>
      </c>
      <c r="E15" s="22">
        <v>864811037294639</v>
      </c>
      <c r="F15" s="4"/>
      <c r="G15" s="4" t="s">
        <v>54</v>
      </c>
      <c r="H15" s="4" t="s">
        <v>105</v>
      </c>
      <c r="I15" s="27" t="s">
        <v>86</v>
      </c>
      <c r="J15" s="16" t="s">
        <v>104</v>
      </c>
      <c r="K15" s="16" t="s">
        <v>103</v>
      </c>
      <c r="L15" s="16"/>
      <c r="M15" s="16" t="s">
        <v>106</v>
      </c>
      <c r="N15" s="16"/>
      <c r="O15" s="16" t="s">
        <v>49</v>
      </c>
      <c r="P15" s="16" t="s">
        <v>50</v>
      </c>
      <c r="Q15" s="33" t="s">
        <v>25</v>
      </c>
      <c r="R15" s="47" t="s">
        <v>46</v>
      </c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8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59</v>
      </c>
      <c r="C6" s="21" t="s">
        <v>111</v>
      </c>
      <c r="D6" s="4" t="s">
        <v>51</v>
      </c>
      <c r="E6" s="22">
        <v>867717030523675</v>
      </c>
      <c r="F6" s="4"/>
      <c r="G6" s="4" t="s">
        <v>54</v>
      </c>
      <c r="H6" s="4"/>
      <c r="I6" s="24" t="s">
        <v>52</v>
      </c>
      <c r="J6" s="17" t="s">
        <v>62</v>
      </c>
      <c r="K6" s="16" t="s">
        <v>53</v>
      </c>
      <c r="L6" s="16"/>
      <c r="M6" s="17" t="s">
        <v>63</v>
      </c>
      <c r="N6" s="16"/>
      <c r="O6" s="16" t="s">
        <v>49</v>
      </c>
      <c r="P6" s="16" t="s">
        <v>50</v>
      </c>
      <c r="Q6" s="28" t="s">
        <v>25</v>
      </c>
      <c r="R6" s="4" t="s">
        <v>40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2" zoomScale="55" zoomScaleNormal="55" workbookViewId="0">
      <selection activeCell="B6" sqref="B6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6.85546875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19" t="s">
        <v>19</v>
      </c>
      <c r="J5" s="59"/>
      <c r="K5" s="1" t="s">
        <v>16</v>
      </c>
      <c r="L5" s="1" t="s">
        <v>17</v>
      </c>
      <c r="M5" s="38" t="s">
        <v>13</v>
      </c>
      <c r="N5" s="1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59</v>
      </c>
      <c r="C6" s="21" t="s">
        <v>111</v>
      </c>
      <c r="D6" s="4" t="s">
        <v>58</v>
      </c>
      <c r="E6" s="36">
        <v>862631034735802</v>
      </c>
      <c r="F6" s="4"/>
      <c r="G6" s="4" t="s">
        <v>54</v>
      </c>
      <c r="H6" s="4" t="s">
        <v>56</v>
      </c>
      <c r="I6" s="24" t="s">
        <v>72</v>
      </c>
      <c r="J6" s="17"/>
      <c r="K6" s="16" t="s">
        <v>71</v>
      </c>
      <c r="L6" s="16" t="s">
        <v>67</v>
      </c>
      <c r="M6" s="17" t="s">
        <v>93</v>
      </c>
      <c r="N6" s="16" t="s">
        <v>109</v>
      </c>
      <c r="O6" s="16" t="s">
        <v>49</v>
      </c>
      <c r="P6" s="16" t="s">
        <v>50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8.75" customHeight="1" x14ac:dyDescent="0.25">
      <c r="A7" s="34">
        <v>2</v>
      </c>
      <c r="B7" s="21" t="s">
        <v>59</v>
      </c>
      <c r="C7" s="21" t="s">
        <v>111</v>
      </c>
      <c r="D7" s="4" t="s">
        <v>58</v>
      </c>
      <c r="E7" s="36">
        <v>863586032886024</v>
      </c>
      <c r="F7" s="4"/>
      <c r="G7" s="4" t="s">
        <v>54</v>
      </c>
      <c r="H7" s="4"/>
      <c r="I7" s="25" t="s">
        <v>77</v>
      </c>
      <c r="J7" s="16" t="s">
        <v>78</v>
      </c>
      <c r="K7" s="16" t="s">
        <v>76</v>
      </c>
      <c r="L7" s="16" t="s">
        <v>67</v>
      </c>
      <c r="M7" s="16" t="s">
        <v>79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U7" s="61"/>
      <c r="V7" s="44" t="s">
        <v>46</v>
      </c>
    </row>
    <row r="8" spans="1:22" s="2" customFormat="1" ht="15.75" customHeight="1" x14ac:dyDescent="0.25">
      <c r="A8" s="34">
        <v>3</v>
      </c>
      <c r="B8" s="21" t="s">
        <v>59</v>
      </c>
      <c r="C8" s="21" t="s">
        <v>111</v>
      </c>
      <c r="D8" s="4" t="s">
        <v>58</v>
      </c>
      <c r="E8" s="36">
        <v>862631039273403</v>
      </c>
      <c r="F8" s="16"/>
      <c r="G8" s="4" t="s">
        <v>54</v>
      </c>
      <c r="H8" s="4"/>
      <c r="I8" s="26" t="s">
        <v>81</v>
      </c>
      <c r="J8" s="16" t="s">
        <v>78</v>
      </c>
      <c r="K8" s="16" t="s">
        <v>80</v>
      </c>
      <c r="L8" s="16" t="s">
        <v>67</v>
      </c>
      <c r="M8" s="16" t="s">
        <v>79</v>
      </c>
      <c r="N8" s="16"/>
      <c r="O8" s="16" t="s">
        <v>49</v>
      </c>
      <c r="P8" s="16" t="s">
        <v>50</v>
      </c>
      <c r="Q8" s="28" t="s">
        <v>25</v>
      </c>
      <c r="R8" s="4" t="s">
        <v>41</v>
      </c>
      <c r="U8" s="61"/>
      <c r="V8" s="44" t="s">
        <v>30</v>
      </c>
    </row>
    <row r="9" spans="1:22" s="2" customFormat="1" ht="15.75" customHeight="1" x14ac:dyDescent="0.25">
      <c r="A9" s="34">
        <v>4</v>
      </c>
      <c r="B9" s="21" t="s">
        <v>59</v>
      </c>
      <c r="C9" s="21" t="s">
        <v>111</v>
      </c>
      <c r="D9" s="4" t="s">
        <v>58</v>
      </c>
      <c r="E9" s="36">
        <v>861694031741505</v>
      </c>
      <c r="F9" s="4"/>
      <c r="G9" s="4" t="s">
        <v>54</v>
      </c>
      <c r="H9" s="4"/>
      <c r="I9" s="24" t="s">
        <v>61</v>
      </c>
      <c r="J9" s="16" t="s">
        <v>108</v>
      </c>
      <c r="K9" s="16" t="s">
        <v>60</v>
      </c>
      <c r="L9" s="16"/>
      <c r="M9" s="16"/>
      <c r="N9" s="16"/>
      <c r="O9" s="16" t="s">
        <v>49</v>
      </c>
      <c r="P9" s="16" t="s">
        <v>50</v>
      </c>
      <c r="Q9" s="33" t="s">
        <v>27</v>
      </c>
      <c r="R9" s="57" t="s">
        <v>33</v>
      </c>
      <c r="U9" s="61"/>
      <c r="V9" s="44" t="s">
        <v>41</v>
      </c>
    </row>
    <row r="10" spans="1:22" s="55" customFormat="1" ht="15.75" customHeight="1" x14ac:dyDescent="0.25">
      <c r="A10" s="34">
        <v>5</v>
      </c>
      <c r="B10" s="21" t="s">
        <v>59</v>
      </c>
      <c r="C10" s="21" t="s">
        <v>111</v>
      </c>
      <c r="D10" s="4" t="s">
        <v>58</v>
      </c>
      <c r="E10" s="36">
        <v>863586034546600</v>
      </c>
      <c r="F10" s="4"/>
      <c r="G10" s="4" t="s">
        <v>54</v>
      </c>
      <c r="H10" s="4"/>
      <c r="I10" s="26"/>
      <c r="J10" s="16" t="s">
        <v>37</v>
      </c>
      <c r="K10" s="16" t="s">
        <v>64</v>
      </c>
      <c r="L10" s="16" t="s">
        <v>67</v>
      </c>
      <c r="M10" s="16" t="s">
        <v>70</v>
      </c>
      <c r="N10" s="16"/>
      <c r="O10" s="16" t="s">
        <v>49</v>
      </c>
      <c r="P10" s="16" t="s">
        <v>50</v>
      </c>
      <c r="Q10" s="33" t="s">
        <v>25</v>
      </c>
      <c r="R10" s="57" t="s">
        <v>40</v>
      </c>
      <c r="U10" s="62"/>
      <c r="V10" s="56" t="s">
        <v>40</v>
      </c>
    </row>
    <row r="11" spans="1:22" s="2" customFormat="1" ht="15.75" customHeight="1" x14ac:dyDescent="0.25">
      <c r="A11" s="34">
        <v>6</v>
      </c>
      <c r="B11" s="21" t="s">
        <v>59</v>
      </c>
      <c r="C11" s="21" t="s">
        <v>111</v>
      </c>
      <c r="D11" s="4" t="s">
        <v>58</v>
      </c>
      <c r="E11" s="36">
        <v>862631034729219</v>
      </c>
      <c r="F11" s="16" t="s">
        <v>29</v>
      </c>
      <c r="G11" s="4" t="s">
        <v>54</v>
      </c>
      <c r="H11" s="4"/>
      <c r="I11" s="17" t="s">
        <v>73</v>
      </c>
      <c r="J11" s="16" t="s">
        <v>75</v>
      </c>
      <c r="K11" s="16" t="s">
        <v>71</v>
      </c>
      <c r="L11" s="16" t="s">
        <v>67</v>
      </c>
      <c r="M11" s="16" t="s">
        <v>74</v>
      </c>
      <c r="N11" s="16" t="s">
        <v>109</v>
      </c>
      <c r="O11" s="16" t="s">
        <v>49</v>
      </c>
      <c r="P11" s="16" t="s">
        <v>50</v>
      </c>
      <c r="Q11" s="33" t="s">
        <v>25</v>
      </c>
      <c r="R11" s="57" t="s">
        <v>40</v>
      </c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59</v>
      </c>
      <c r="C12" s="21" t="s">
        <v>111</v>
      </c>
      <c r="D12" s="4" t="s">
        <v>58</v>
      </c>
      <c r="E12" s="36">
        <v>866104026917255</v>
      </c>
      <c r="F12" s="4" t="s">
        <v>29</v>
      </c>
      <c r="G12" s="4" t="s">
        <v>54</v>
      </c>
      <c r="H12" s="4"/>
      <c r="I12" s="16" t="s">
        <v>61</v>
      </c>
      <c r="J12" s="16" t="s">
        <v>66</v>
      </c>
      <c r="K12" s="16" t="s">
        <v>65</v>
      </c>
      <c r="L12" s="16" t="s">
        <v>67</v>
      </c>
      <c r="M12" s="17" t="s">
        <v>93</v>
      </c>
      <c r="N12" s="16"/>
      <c r="O12" s="16" t="s">
        <v>49</v>
      </c>
      <c r="P12" s="16" t="s">
        <v>50</v>
      </c>
      <c r="Q12" s="28" t="s">
        <v>27</v>
      </c>
      <c r="R12" s="4" t="s">
        <v>33</v>
      </c>
      <c r="U12" s="61"/>
      <c r="V12" s="45" t="s">
        <v>33</v>
      </c>
    </row>
    <row r="13" spans="1:22" s="2" customFormat="1" ht="15.75" customHeight="1" x14ac:dyDescent="0.25">
      <c r="A13" s="34">
        <v>8</v>
      </c>
      <c r="B13" s="21" t="s">
        <v>59</v>
      </c>
      <c r="C13" s="21" t="s">
        <v>111</v>
      </c>
      <c r="D13" s="4" t="s">
        <v>58</v>
      </c>
      <c r="E13" s="58">
        <v>862631034795624</v>
      </c>
      <c r="F13" s="4"/>
      <c r="G13" s="4" t="s">
        <v>54</v>
      </c>
      <c r="H13" s="4"/>
      <c r="I13" s="26" t="s">
        <v>68</v>
      </c>
      <c r="J13" s="26" t="s">
        <v>37</v>
      </c>
      <c r="K13" s="26" t="s">
        <v>65</v>
      </c>
      <c r="L13" s="16" t="s">
        <v>67</v>
      </c>
      <c r="M13" s="16" t="s">
        <v>107</v>
      </c>
      <c r="N13" s="26"/>
      <c r="O13" s="16" t="s">
        <v>49</v>
      </c>
      <c r="P13" s="16" t="s">
        <v>50</v>
      </c>
      <c r="Q13" s="33" t="s">
        <v>25</v>
      </c>
      <c r="R13" s="57" t="s">
        <v>40</v>
      </c>
      <c r="U13" s="62"/>
      <c r="V13" s="44" t="s">
        <v>34</v>
      </c>
    </row>
    <row r="14" spans="1:22" s="2" customFormat="1" ht="15.75" customHeight="1" x14ac:dyDescent="0.25">
      <c r="A14" s="34">
        <v>9</v>
      </c>
      <c r="B14" s="21" t="s">
        <v>59</v>
      </c>
      <c r="C14" s="21" t="s">
        <v>111</v>
      </c>
      <c r="D14" s="4" t="s">
        <v>58</v>
      </c>
      <c r="E14" s="58">
        <v>862631039278618</v>
      </c>
      <c r="F14" s="4"/>
      <c r="G14" s="4" t="s">
        <v>54</v>
      </c>
      <c r="H14" s="4" t="s">
        <v>56</v>
      </c>
      <c r="I14" s="16" t="s">
        <v>87</v>
      </c>
      <c r="J14" s="16" t="s">
        <v>88</v>
      </c>
      <c r="K14" s="16" t="s">
        <v>65</v>
      </c>
      <c r="L14" s="16" t="s">
        <v>67</v>
      </c>
      <c r="M14" s="16" t="s">
        <v>69</v>
      </c>
      <c r="N14" s="16" t="s">
        <v>109</v>
      </c>
      <c r="O14" s="16" t="s">
        <v>49</v>
      </c>
      <c r="P14" s="16" t="s">
        <v>50</v>
      </c>
      <c r="Q14" s="28" t="s">
        <v>25</v>
      </c>
      <c r="R14" s="57" t="s">
        <v>40</v>
      </c>
    </row>
    <row r="15" spans="1:22" ht="16.5" x14ac:dyDescent="0.25">
      <c r="A15" s="34">
        <v>10</v>
      </c>
      <c r="B15" s="21" t="s">
        <v>59</v>
      </c>
      <c r="C15" s="21" t="s">
        <v>111</v>
      </c>
      <c r="D15" s="4" t="s">
        <v>58</v>
      </c>
      <c r="E15" s="36">
        <v>861694037976832</v>
      </c>
      <c r="F15" s="4"/>
      <c r="G15" s="4" t="s">
        <v>54</v>
      </c>
      <c r="H15" s="4" t="s">
        <v>85</v>
      </c>
      <c r="I15" s="27" t="s">
        <v>86</v>
      </c>
      <c r="J15" s="16"/>
      <c r="K15" s="16" t="s">
        <v>67</v>
      </c>
      <c r="L15" s="16" t="s">
        <v>67</v>
      </c>
      <c r="M15" s="17" t="s">
        <v>93</v>
      </c>
      <c r="N15" s="16" t="s">
        <v>109</v>
      </c>
      <c r="O15" s="16" t="s">
        <v>49</v>
      </c>
      <c r="P15" s="16" t="s">
        <v>50</v>
      </c>
      <c r="Q15" s="28" t="s">
        <v>27</v>
      </c>
      <c r="R15" s="4" t="s">
        <v>33</v>
      </c>
    </row>
    <row r="16" spans="1:22" ht="16.5" x14ac:dyDescent="0.25">
      <c r="A16" s="34">
        <v>11</v>
      </c>
      <c r="B16" s="21" t="s">
        <v>59</v>
      </c>
      <c r="C16" s="21" t="s">
        <v>111</v>
      </c>
      <c r="D16" s="4" t="s">
        <v>58</v>
      </c>
      <c r="E16" s="36">
        <v>862631034748235</v>
      </c>
      <c r="F16" s="4"/>
      <c r="G16" s="4" t="s">
        <v>54</v>
      </c>
      <c r="H16" s="4" t="s">
        <v>56</v>
      </c>
      <c r="I16" s="16" t="s">
        <v>86</v>
      </c>
      <c r="J16" s="16"/>
      <c r="K16" s="16" t="s">
        <v>65</v>
      </c>
      <c r="L16" s="16" t="s">
        <v>67</v>
      </c>
      <c r="M16" s="17" t="s">
        <v>93</v>
      </c>
      <c r="N16" s="16" t="s">
        <v>109</v>
      </c>
      <c r="O16" s="16" t="s">
        <v>49</v>
      </c>
      <c r="P16" s="16" t="s">
        <v>50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59</v>
      </c>
      <c r="C17" s="21" t="s">
        <v>111</v>
      </c>
      <c r="D17" s="4" t="s">
        <v>58</v>
      </c>
      <c r="E17" s="36">
        <v>862631034795400</v>
      </c>
      <c r="F17" s="4"/>
      <c r="G17" s="4" t="s">
        <v>54</v>
      </c>
      <c r="H17" s="4" t="s">
        <v>85</v>
      </c>
      <c r="I17" s="16" t="s">
        <v>61</v>
      </c>
      <c r="J17" s="16" t="s">
        <v>78</v>
      </c>
      <c r="K17" s="16" t="s">
        <v>82</v>
      </c>
      <c r="L17" s="16" t="s">
        <v>67</v>
      </c>
      <c r="M17" s="16" t="s">
        <v>79</v>
      </c>
      <c r="N17" s="16" t="s">
        <v>109</v>
      </c>
      <c r="O17" s="16" t="s">
        <v>49</v>
      </c>
      <c r="P17" s="16" t="s">
        <v>50</v>
      </c>
      <c r="Q17" s="28" t="s">
        <v>25</v>
      </c>
      <c r="R17" s="4" t="s">
        <v>41</v>
      </c>
      <c r="U17" s="29" t="s">
        <v>24</v>
      </c>
      <c r="V17" s="4">
        <f>COUNTIF(Q6:Q55,"PM")</f>
        <v>6</v>
      </c>
    </row>
    <row r="18" spans="1:22" ht="16.5" x14ac:dyDescent="0.25">
      <c r="A18" s="34">
        <v>13</v>
      </c>
      <c r="B18" s="21" t="s">
        <v>59</v>
      </c>
      <c r="C18" s="21" t="s">
        <v>111</v>
      </c>
      <c r="D18" s="4" t="s">
        <v>58</v>
      </c>
      <c r="E18" s="36">
        <v>862631039273288</v>
      </c>
      <c r="F18" s="4"/>
      <c r="G18" s="4" t="s">
        <v>54</v>
      </c>
      <c r="H18" s="4" t="s">
        <v>85</v>
      </c>
      <c r="I18" s="16" t="s">
        <v>84</v>
      </c>
      <c r="J18" s="16" t="s">
        <v>78</v>
      </c>
      <c r="K18" s="16" t="s">
        <v>83</v>
      </c>
      <c r="L18" s="16" t="s">
        <v>67</v>
      </c>
      <c r="M18" s="16" t="s">
        <v>79</v>
      </c>
      <c r="N18" s="16" t="s">
        <v>109</v>
      </c>
      <c r="O18" s="16" t="s">
        <v>49</v>
      </c>
      <c r="P18" s="16" t="s">
        <v>50</v>
      </c>
      <c r="Q18" s="28" t="s">
        <v>25</v>
      </c>
      <c r="R18" s="4" t="s">
        <v>41</v>
      </c>
      <c r="U18" s="29" t="s">
        <v>23</v>
      </c>
      <c r="V18" s="4">
        <f>COUNTIF(Q6:Q56,"PC")</f>
        <v>8</v>
      </c>
    </row>
    <row r="19" spans="1:22" ht="17.25" x14ac:dyDescent="0.25">
      <c r="A19" s="34">
        <v>14</v>
      </c>
      <c r="B19" s="21" t="s">
        <v>59</v>
      </c>
      <c r="C19" s="21" t="s">
        <v>111</v>
      </c>
      <c r="D19" s="4" t="s">
        <v>58</v>
      </c>
      <c r="E19" s="36">
        <v>861694037948930</v>
      </c>
      <c r="F19" s="4"/>
      <c r="G19" s="4" t="s">
        <v>54</v>
      </c>
      <c r="H19" s="4"/>
      <c r="I19" s="16" t="s">
        <v>81</v>
      </c>
      <c r="J19" s="16"/>
      <c r="K19" s="16"/>
      <c r="L19" s="16" t="s">
        <v>67</v>
      </c>
      <c r="M19" s="17" t="s">
        <v>93</v>
      </c>
      <c r="N19" s="16"/>
      <c r="O19" s="16" t="s">
        <v>49</v>
      </c>
      <c r="P19" s="16" t="s">
        <v>50</v>
      </c>
      <c r="Q19" s="28" t="s">
        <v>27</v>
      </c>
      <c r="R19" s="4" t="s">
        <v>33</v>
      </c>
      <c r="U19" s="50" t="s">
        <v>44</v>
      </c>
      <c r="V19" s="51">
        <f>SUM(V17:V18)</f>
        <v>14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4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4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3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55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59</v>
      </c>
      <c r="C6" s="21" t="s">
        <v>111</v>
      </c>
      <c r="D6" s="4" t="s">
        <v>48</v>
      </c>
      <c r="E6" s="22">
        <v>864811037225849</v>
      </c>
      <c r="F6" s="4"/>
      <c r="G6" s="4" t="s">
        <v>54</v>
      </c>
      <c r="H6" s="4" t="s">
        <v>56</v>
      </c>
      <c r="I6" s="24" t="s">
        <v>86</v>
      </c>
      <c r="J6" s="17" t="s">
        <v>91</v>
      </c>
      <c r="K6" s="16" t="s">
        <v>89</v>
      </c>
      <c r="L6" s="16"/>
      <c r="M6" s="17" t="s">
        <v>90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59</v>
      </c>
      <c r="C7" s="21" t="s">
        <v>111</v>
      </c>
      <c r="D7" s="4" t="s">
        <v>48</v>
      </c>
      <c r="E7" s="22">
        <v>864811037135741</v>
      </c>
      <c r="F7" s="4"/>
      <c r="G7" s="4" t="s">
        <v>54</v>
      </c>
      <c r="H7" s="4"/>
      <c r="I7" s="24" t="s">
        <v>86</v>
      </c>
      <c r="J7" s="16"/>
      <c r="K7" s="16" t="s">
        <v>89</v>
      </c>
      <c r="L7" s="16"/>
      <c r="M7" s="16" t="s">
        <v>93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T7" s="61"/>
      <c r="U7" s="44" t="s">
        <v>29</v>
      </c>
    </row>
    <row r="8" spans="1:21" s="2" customFormat="1" ht="15.75" customHeight="1" x14ac:dyDescent="0.25">
      <c r="A8" s="34">
        <v>3</v>
      </c>
      <c r="B8" s="21" t="s">
        <v>59</v>
      </c>
      <c r="C8" s="21" t="s">
        <v>111</v>
      </c>
      <c r="D8" s="4" t="s">
        <v>48</v>
      </c>
      <c r="E8" s="22">
        <v>864811037161051</v>
      </c>
      <c r="F8" s="4"/>
      <c r="G8" s="4" t="s">
        <v>54</v>
      </c>
      <c r="H8" s="4" t="s">
        <v>56</v>
      </c>
      <c r="I8" s="24" t="s">
        <v>86</v>
      </c>
      <c r="J8" s="16" t="s">
        <v>96</v>
      </c>
      <c r="K8" s="16" t="s">
        <v>89</v>
      </c>
      <c r="L8" s="16"/>
      <c r="M8" s="16" t="s">
        <v>97</v>
      </c>
      <c r="N8" s="16"/>
      <c r="O8" s="16" t="s">
        <v>49</v>
      </c>
      <c r="P8" s="16" t="s">
        <v>50</v>
      </c>
      <c r="Q8" s="28" t="s">
        <v>27</v>
      </c>
      <c r="R8" s="4" t="s">
        <v>33</v>
      </c>
      <c r="T8" s="61"/>
      <c r="U8" s="44" t="s">
        <v>30</v>
      </c>
    </row>
    <row r="9" spans="1:21" s="2" customFormat="1" ht="15.75" customHeight="1" x14ac:dyDescent="0.25">
      <c r="A9" s="34">
        <v>4</v>
      </c>
      <c r="B9" s="21" t="s">
        <v>59</v>
      </c>
      <c r="C9" s="21" t="s">
        <v>111</v>
      </c>
      <c r="D9" s="4" t="s">
        <v>48</v>
      </c>
      <c r="E9" s="22">
        <v>864811036960974</v>
      </c>
      <c r="F9" s="4"/>
      <c r="G9" s="4" t="s">
        <v>54</v>
      </c>
      <c r="H9" s="4" t="s">
        <v>56</v>
      </c>
      <c r="I9" s="24" t="s">
        <v>84</v>
      </c>
      <c r="J9" s="16"/>
      <c r="K9" s="16" t="s">
        <v>92</v>
      </c>
      <c r="L9" s="16" t="s">
        <v>94</v>
      </c>
      <c r="M9" s="16" t="s">
        <v>93</v>
      </c>
      <c r="N9" s="16"/>
      <c r="O9" s="16" t="s">
        <v>49</v>
      </c>
      <c r="P9" s="16" t="s">
        <v>50</v>
      </c>
      <c r="Q9" s="28" t="s">
        <v>27</v>
      </c>
      <c r="R9" s="4" t="s">
        <v>33</v>
      </c>
      <c r="T9" s="61"/>
      <c r="U9" s="44" t="s">
        <v>41</v>
      </c>
    </row>
    <row r="10" spans="1:21" s="2" customFormat="1" ht="15.75" customHeight="1" x14ac:dyDescent="0.25">
      <c r="A10" s="34">
        <v>5</v>
      </c>
      <c r="B10" s="21" t="s">
        <v>59</v>
      </c>
      <c r="C10" s="21" t="s">
        <v>111</v>
      </c>
      <c r="D10" s="4" t="s">
        <v>48</v>
      </c>
      <c r="E10" s="22">
        <v>868926033963312</v>
      </c>
      <c r="F10" s="4" t="s">
        <v>29</v>
      </c>
      <c r="G10" s="4" t="s">
        <v>54</v>
      </c>
      <c r="H10" s="4" t="s">
        <v>57</v>
      </c>
      <c r="I10" s="25" t="s">
        <v>52</v>
      </c>
      <c r="J10" s="16" t="s">
        <v>66</v>
      </c>
      <c r="K10" s="16" t="s">
        <v>94</v>
      </c>
      <c r="L10" s="16"/>
      <c r="M10" s="16" t="s">
        <v>93</v>
      </c>
      <c r="N10" s="16"/>
      <c r="O10" s="16" t="s">
        <v>49</v>
      </c>
      <c r="P10" s="16" t="s">
        <v>50</v>
      </c>
      <c r="Q10" s="28" t="s">
        <v>27</v>
      </c>
      <c r="R10" s="4" t="s">
        <v>33</v>
      </c>
      <c r="T10" s="62"/>
      <c r="U10" s="44" t="s">
        <v>40</v>
      </c>
    </row>
    <row r="11" spans="1:21" s="2" customFormat="1" ht="15.75" customHeight="1" x14ac:dyDescent="0.25">
      <c r="A11" s="34">
        <v>6</v>
      </c>
      <c r="B11" s="21" t="s">
        <v>59</v>
      </c>
      <c r="C11" s="21" t="s">
        <v>111</v>
      </c>
      <c r="D11" s="4" t="s">
        <v>48</v>
      </c>
      <c r="E11" s="22">
        <v>864811037215337</v>
      </c>
      <c r="F11" s="4"/>
      <c r="G11" s="4" t="s">
        <v>54</v>
      </c>
      <c r="H11" s="4"/>
      <c r="I11" s="17" t="s">
        <v>95</v>
      </c>
      <c r="J11" s="16" t="s">
        <v>96</v>
      </c>
      <c r="K11" s="16" t="s">
        <v>89</v>
      </c>
      <c r="L11" s="16"/>
      <c r="M11" s="16" t="s">
        <v>97</v>
      </c>
      <c r="N11" s="16"/>
      <c r="O11" s="16" t="s">
        <v>49</v>
      </c>
      <c r="P11" s="16" t="s">
        <v>50</v>
      </c>
      <c r="Q11" s="28" t="s">
        <v>27</v>
      </c>
      <c r="R11" s="4" t="s">
        <v>33</v>
      </c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59</v>
      </c>
      <c r="C12" s="21" t="s">
        <v>111</v>
      </c>
      <c r="D12" s="4" t="s">
        <v>48</v>
      </c>
      <c r="E12" s="22">
        <v>864811037145419</v>
      </c>
      <c r="F12" s="4"/>
      <c r="G12" s="4" t="s">
        <v>54</v>
      </c>
      <c r="H12" s="4"/>
      <c r="I12" s="16" t="s">
        <v>101</v>
      </c>
      <c r="J12" s="16"/>
      <c r="K12" s="16" t="s">
        <v>100</v>
      </c>
      <c r="L12" s="16" t="s">
        <v>89</v>
      </c>
      <c r="M12" s="16" t="s">
        <v>93</v>
      </c>
      <c r="N12" s="16"/>
      <c r="O12" s="16" t="s">
        <v>49</v>
      </c>
      <c r="P12" s="16" t="s">
        <v>50</v>
      </c>
      <c r="Q12" s="28" t="s">
        <v>27</v>
      </c>
      <c r="R12" s="4" t="s">
        <v>33</v>
      </c>
      <c r="T12" s="61"/>
      <c r="U12" s="45" t="s">
        <v>33</v>
      </c>
    </row>
    <row r="13" spans="1:21" s="2" customFormat="1" ht="15.75" customHeight="1" x14ac:dyDescent="0.25">
      <c r="A13" s="34">
        <v>8</v>
      </c>
      <c r="B13" s="21" t="s">
        <v>59</v>
      </c>
      <c r="C13" s="21" t="s">
        <v>111</v>
      </c>
      <c r="D13" s="4" t="s">
        <v>48</v>
      </c>
      <c r="E13" s="22">
        <v>864811036954803</v>
      </c>
      <c r="F13" s="4"/>
      <c r="G13" s="4" t="s">
        <v>54</v>
      </c>
      <c r="H13" s="4"/>
      <c r="I13" s="26" t="s">
        <v>102</v>
      </c>
      <c r="J13" s="26" t="s">
        <v>98</v>
      </c>
      <c r="K13" s="26"/>
      <c r="L13" s="26" t="s">
        <v>94</v>
      </c>
      <c r="M13" s="16" t="s">
        <v>99</v>
      </c>
      <c r="N13" s="26"/>
      <c r="O13" s="16" t="s">
        <v>49</v>
      </c>
      <c r="P13" s="16" t="s">
        <v>50</v>
      </c>
      <c r="Q13" s="28" t="s">
        <v>27</v>
      </c>
      <c r="R13" s="4" t="s">
        <v>33</v>
      </c>
      <c r="T13" s="62"/>
      <c r="U13" s="44" t="s">
        <v>34</v>
      </c>
    </row>
    <row r="14" spans="1:21" s="2" customFormat="1" ht="15.75" customHeight="1" x14ac:dyDescent="0.25">
      <c r="A14" s="34">
        <v>9</v>
      </c>
      <c r="B14" s="21" t="s">
        <v>59</v>
      </c>
      <c r="C14" s="21" t="s">
        <v>111</v>
      </c>
      <c r="D14" s="4" t="s">
        <v>48</v>
      </c>
      <c r="E14" s="22">
        <v>864811037216004</v>
      </c>
      <c r="F14" s="4"/>
      <c r="G14" s="4" t="s">
        <v>54</v>
      </c>
      <c r="H14" s="4"/>
      <c r="I14" s="16" t="s">
        <v>95</v>
      </c>
      <c r="J14" s="16" t="s">
        <v>110</v>
      </c>
      <c r="K14" s="16" t="s">
        <v>89</v>
      </c>
      <c r="L14" s="16"/>
      <c r="M14" s="16"/>
      <c r="N14" s="16"/>
      <c r="O14" s="16" t="s">
        <v>49</v>
      </c>
      <c r="P14" s="16" t="s">
        <v>50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 t="s">
        <v>59</v>
      </c>
      <c r="C15" s="21" t="s">
        <v>111</v>
      </c>
      <c r="D15" s="4" t="s">
        <v>48</v>
      </c>
      <c r="E15" s="22">
        <v>864811037294639</v>
      </c>
      <c r="F15" s="4"/>
      <c r="G15" s="4" t="s">
        <v>54</v>
      </c>
      <c r="H15" s="4" t="s">
        <v>105</v>
      </c>
      <c r="I15" s="27" t="s">
        <v>86</v>
      </c>
      <c r="J15" s="16" t="s">
        <v>104</v>
      </c>
      <c r="K15" s="16" t="s">
        <v>103</v>
      </c>
      <c r="L15" s="16"/>
      <c r="M15" s="16" t="s">
        <v>106</v>
      </c>
      <c r="N15" s="16"/>
      <c r="O15" s="16" t="s">
        <v>49</v>
      </c>
      <c r="P15" s="16" t="s">
        <v>50</v>
      </c>
      <c r="Q15" s="33" t="s">
        <v>25</v>
      </c>
      <c r="R15" s="47" t="s">
        <v>46</v>
      </c>
    </row>
    <row r="16" spans="1:21" ht="16.5" x14ac:dyDescent="0.25">
      <c r="A16" s="34">
        <v>11</v>
      </c>
      <c r="B16" s="21" t="s">
        <v>59</v>
      </c>
      <c r="C16" s="21" t="s">
        <v>111</v>
      </c>
      <c r="D16" s="4" t="s">
        <v>51</v>
      </c>
      <c r="E16" s="22">
        <v>867717030523675</v>
      </c>
      <c r="F16" s="4"/>
      <c r="G16" s="4" t="s">
        <v>54</v>
      </c>
      <c r="H16" s="4"/>
      <c r="I16" s="24" t="s">
        <v>52</v>
      </c>
      <c r="J16" s="17" t="s">
        <v>62</v>
      </c>
      <c r="K16" s="16" t="s">
        <v>53</v>
      </c>
      <c r="L16" s="16"/>
      <c r="M16" s="17" t="s">
        <v>63</v>
      </c>
      <c r="N16" s="16"/>
      <c r="O16" s="16" t="s">
        <v>49</v>
      </c>
      <c r="P16" s="16" t="s">
        <v>50</v>
      </c>
      <c r="Q16" s="28" t="s">
        <v>25</v>
      </c>
      <c r="R16" s="4" t="s">
        <v>40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59</v>
      </c>
      <c r="C17" s="21" t="s">
        <v>111</v>
      </c>
      <c r="D17" s="4" t="s">
        <v>58</v>
      </c>
      <c r="E17" s="36">
        <v>862631034735802</v>
      </c>
      <c r="F17" s="4"/>
      <c r="G17" s="4" t="s">
        <v>54</v>
      </c>
      <c r="H17" s="4" t="s">
        <v>56</v>
      </c>
      <c r="I17" s="24" t="s">
        <v>72</v>
      </c>
      <c r="J17" s="17"/>
      <c r="K17" s="16" t="s">
        <v>71</v>
      </c>
      <c r="L17" s="16" t="s">
        <v>67</v>
      </c>
      <c r="M17" s="17" t="s">
        <v>93</v>
      </c>
      <c r="N17" s="16" t="s">
        <v>109</v>
      </c>
      <c r="O17" s="16" t="s">
        <v>49</v>
      </c>
      <c r="P17" s="16" t="s">
        <v>50</v>
      </c>
      <c r="Q17" s="28" t="s">
        <v>27</v>
      </c>
      <c r="R17" s="4" t="s">
        <v>33</v>
      </c>
      <c r="T17" s="29" t="s">
        <v>24</v>
      </c>
      <c r="U17" s="23">
        <f>COUNTIF(Q6:Q105,"PM")</f>
        <v>14</v>
      </c>
    </row>
    <row r="18" spans="1:21" ht="16.5" x14ac:dyDescent="0.25">
      <c r="A18" s="34">
        <v>13</v>
      </c>
      <c r="B18" s="21" t="s">
        <v>59</v>
      </c>
      <c r="C18" s="21" t="s">
        <v>111</v>
      </c>
      <c r="D18" s="4" t="s">
        <v>58</v>
      </c>
      <c r="E18" s="36">
        <v>863586032886024</v>
      </c>
      <c r="F18" s="4"/>
      <c r="G18" s="4" t="s">
        <v>54</v>
      </c>
      <c r="H18" s="4"/>
      <c r="I18" s="25" t="s">
        <v>77</v>
      </c>
      <c r="J18" s="16" t="s">
        <v>78</v>
      </c>
      <c r="K18" s="16" t="s">
        <v>76</v>
      </c>
      <c r="L18" s="16" t="s">
        <v>67</v>
      </c>
      <c r="M18" s="16" t="s">
        <v>79</v>
      </c>
      <c r="N18" s="16"/>
      <c r="O18" s="16" t="s">
        <v>49</v>
      </c>
      <c r="P18" s="16" t="s">
        <v>50</v>
      </c>
      <c r="Q18" s="28" t="s">
        <v>25</v>
      </c>
      <c r="R18" s="4" t="s">
        <v>41</v>
      </c>
      <c r="T18" s="29" t="s">
        <v>23</v>
      </c>
      <c r="U18" s="23">
        <f>COUNTIF(Q6:Q105,"PC")</f>
        <v>11</v>
      </c>
    </row>
    <row r="19" spans="1:21" ht="16.5" x14ac:dyDescent="0.25">
      <c r="A19" s="34">
        <v>14</v>
      </c>
      <c r="B19" s="21" t="s">
        <v>59</v>
      </c>
      <c r="C19" s="21" t="s">
        <v>111</v>
      </c>
      <c r="D19" s="4" t="s">
        <v>58</v>
      </c>
      <c r="E19" s="36">
        <v>862631039273403</v>
      </c>
      <c r="F19" s="16"/>
      <c r="G19" s="4" t="s">
        <v>54</v>
      </c>
      <c r="H19" s="4"/>
      <c r="I19" s="26" t="s">
        <v>81</v>
      </c>
      <c r="J19" s="16" t="s">
        <v>78</v>
      </c>
      <c r="K19" s="16" t="s">
        <v>80</v>
      </c>
      <c r="L19" s="16" t="s">
        <v>67</v>
      </c>
      <c r="M19" s="16" t="s">
        <v>79</v>
      </c>
      <c r="N19" s="16"/>
      <c r="O19" s="16" t="s">
        <v>49</v>
      </c>
      <c r="P19" s="16" t="s">
        <v>50</v>
      </c>
      <c r="Q19" s="28" t="s">
        <v>25</v>
      </c>
      <c r="R19" s="4" t="s">
        <v>41</v>
      </c>
      <c r="T19" s="35"/>
      <c r="U19" s="35"/>
    </row>
    <row r="20" spans="1:21" ht="16.5" x14ac:dyDescent="0.25">
      <c r="A20" s="34">
        <v>15</v>
      </c>
      <c r="B20" s="21" t="s">
        <v>59</v>
      </c>
      <c r="C20" s="21" t="s">
        <v>111</v>
      </c>
      <c r="D20" s="4" t="s">
        <v>58</v>
      </c>
      <c r="E20" s="36">
        <v>861694031741505</v>
      </c>
      <c r="F20" s="4"/>
      <c r="G20" s="4" t="s">
        <v>54</v>
      </c>
      <c r="H20" s="4"/>
      <c r="I20" s="24" t="s">
        <v>61</v>
      </c>
      <c r="J20" s="16" t="s">
        <v>108</v>
      </c>
      <c r="K20" s="16" t="s">
        <v>60</v>
      </c>
      <c r="L20" s="16"/>
      <c r="M20" s="16"/>
      <c r="N20" s="16"/>
      <c r="O20" s="16" t="s">
        <v>49</v>
      </c>
      <c r="P20" s="16" t="s">
        <v>50</v>
      </c>
      <c r="Q20" s="33" t="s">
        <v>27</v>
      </c>
      <c r="R20" s="57" t="s">
        <v>33</v>
      </c>
    </row>
    <row r="21" spans="1:21" ht="16.5" x14ac:dyDescent="0.25">
      <c r="A21" s="34">
        <v>16</v>
      </c>
      <c r="B21" s="21" t="s">
        <v>59</v>
      </c>
      <c r="C21" s="21" t="s">
        <v>111</v>
      </c>
      <c r="D21" s="4" t="s">
        <v>58</v>
      </c>
      <c r="E21" s="36">
        <v>863586034546600</v>
      </c>
      <c r="F21" s="4"/>
      <c r="G21" s="4" t="s">
        <v>54</v>
      </c>
      <c r="H21" s="4"/>
      <c r="I21" s="26"/>
      <c r="J21" s="16" t="s">
        <v>37</v>
      </c>
      <c r="K21" s="16" t="s">
        <v>64</v>
      </c>
      <c r="L21" s="16" t="s">
        <v>67</v>
      </c>
      <c r="M21" s="16" t="s">
        <v>70</v>
      </c>
      <c r="N21" s="16"/>
      <c r="O21" s="16" t="s">
        <v>49</v>
      </c>
      <c r="P21" s="16" t="s">
        <v>50</v>
      </c>
      <c r="Q21" s="33" t="s">
        <v>25</v>
      </c>
      <c r="R21" s="57" t="s">
        <v>40</v>
      </c>
    </row>
    <row r="22" spans="1:21" ht="16.5" x14ac:dyDescent="0.25">
      <c r="A22" s="34">
        <v>17</v>
      </c>
      <c r="B22" s="21" t="s">
        <v>59</v>
      </c>
      <c r="C22" s="21" t="s">
        <v>111</v>
      </c>
      <c r="D22" s="4" t="s">
        <v>58</v>
      </c>
      <c r="E22" s="36">
        <v>862631034729219</v>
      </c>
      <c r="F22" s="16" t="s">
        <v>29</v>
      </c>
      <c r="G22" s="4" t="s">
        <v>54</v>
      </c>
      <c r="H22" s="4"/>
      <c r="I22" s="17" t="s">
        <v>73</v>
      </c>
      <c r="J22" s="16" t="s">
        <v>75</v>
      </c>
      <c r="K22" s="16" t="s">
        <v>71</v>
      </c>
      <c r="L22" s="16" t="s">
        <v>67</v>
      </c>
      <c r="M22" s="16" t="s">
        <v>74</v>
      </c>
      <c r="N22" s="16" t="s">
        <v>109</v>
      </c>
      <c r="O22" s="16" t="s">
        <v>49</v>
      </c>
      <c r="P22" s="16" t="s">
        <v>50</v>
      </c>
      <c r="Q22" s="33" t="s">
        <v>25</v>
      </c>
      <c r="R22" s="57" t="s">
        <v>40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 t="s">
        <v>59</v>
      </c>
      <c r="C23" s="21" t="s">
        <v>111</v>
      </c>
      <c r="D23" s="4" t="s">
        <v>58</v>
      </c>
      <c r="E23" s="36">
        <v>866104026917255</v>
      </c>
      <c r="F23" s="4" t="s">
        <v>29</v>
      </c>
      <c r="G23" s="4" t="s">
        <v>54</v>
      </c>
      <c r="H23" s="4"/>
      <c r="I23" s="16" t="s">
        <v>61</v>
      </c>
      <c r="J23" s="16" t="s">
        <v>66</v>
      </c>
      <c r="K23" s="16" t="s">
        <v>65</v>
      </c>
      <c r="L23" s="16" t="s">
        <v>67</v>
      </c>
      <c r="M23" s="17" t="s">
        <v>93</v>
      </c>
      <c r="N23" s="16"/>
      <c r="O23" s="16" t="s">
        <v>49</v>
      </c>
      <c r="P23" s="16" t="s">
        <v>50</v>
      </c>
      <c r="Q23" s="28" t="s">
        <v>27</v>
      </c>
      <c r="R23" s="4" t="s">
        <v>33</v>
      </c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21" t="s">
        <v>59</v>
      </c>
      <c r="C24" s="21" t="s">
        <v>111</v>
      </c>
      <c r="D24" s="4" t="s">
        <v>58</v>
      </c>
      <c r="E24" s="58">
        <v>862631034795624</v>
      </c>
      <c r="F24" s="4"/>
      <c r="G24" s="4" t="s">
        <v>54</v>
      </c>
      <c r="H24" s="4"/>
      <c r="I24" s="26" t="s">
        <v>68</v>
      </c>
      <c r="J24" s="26" t="s">
        <v>37</v>
      </c>
      <c r="K24" s="26" t="s">
        <v>65</v>
      </c>
      <c r="L24" s="16" t="s">
        <v>67</v>
      </c>
      <c r="M24" s="16" t="s">
        <v>107</v>
      </c>
      <c r="N24" s="26"/>
      <c r="O24" s="16" t="s">
        <v>49</v>
      </c>
      <c r="P24" s="16" t="s">
        <v>50</v>
      </c>
      <c r="Q24" s="33" t="s">
        <v>25</v>
      </c>
      <c r="R24" s="57" t="s">
        <v>40</v>
      </c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21" t="s">
        <v>59</v>
      </c>
      <c r="C25" s="21" t="s">
        <v>111</v>
      </c>
      <c r="D25" s="4" t="s">
        <v>58</v>
      </c>
      <c r="E25" s="58">
        <v>862631039278618</v>
      </c>
      <c r="F25" s="4"/>
      <c r="G25" s="4" t="s">
        <v>54</v>
      </c>
      <c r="H25" s="4" t="s">
        <v>56</v>
      </c>
      <c r="I25" s="16" t="s">
        <v>87</v>
      </c>
      <c r="J25" s="16" t="s">
        <v>88</v>
      </c>
      <c r="K25" s="16" t="s">
        <v>65</v>
      </c>
      <c r="L25" s="16" t="s">
        <v>67</v>
      </c>
      <c r="M25" s="16" t="s">
        <v>69</v>
      </c>
      <c r="N25" s="16" t="s">
        <v>109</v>
      </c>
      <c r="O25" s="16" t="s">
        <v>49</v>
      </c>
      <c r="P25" s="16" t="s">
        <v>50</v>
      </c>
      <c r="Q25" s="28" t="s">
        <v>25</v>
      </c>
      <c r="R25" s="57" t="s">
        <v>40</v>
      </c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21" t="s">
        <v>59</v>
      </c>
      <c r="C26" s="21" t="s">
        <v>111</v>
      </c>
      <c r="D26" s="4" t="s">
        <v>58</v>
      </c>
      <c r="E26" s="36">
        <v>861694037976832</v>
      </c>
      <c r="F26" s="4"/>
      <c r="G26" s="4" t="s">
        <v>54</v>
      </c>
      <c r="H26" s="4" t="s">
        <v>85</v>
      </c>
      <c r="I26" s="27" t="s">
        <v>86</v>
      </c>
      <c r="J26" s="16"/>
      <c r="K26" s="16" t="s">
        <v>67</v>
      </c>
      <c r="L26" s="16" t="s">
        <v>67</v>
      </c>
      <c r="M26" s="17" t="s">
        <v>93</v>
      </c>
      <c r="N26" s="16" t="s">
        <v>109</v>
      </c>
      <c r="O26" s="16" t="s">
        <v>49</v>
      </c>
      <c r="P26" s="16" t="s">
        <v>50</v>
      </c>
      <c r="Q26" s="28" t="s">
        <v>27</v>
      </c>
      <c r="R26" s="4" t="s">
        <v>33</v>
      </c>
      <c r="T26" s="46" t="s">
        <v>42</v>
      </c>
      <c r="U26" s="47">
        <f>COUNTIF(R6:R105,"NG")</f>
        <v>5</v>
      </c>
    </row>
    <row r="27" spans="1:21" ht="16.5" x14ac:dyDescent="0.25">
      <c r="A27" s="34">
        <v>22</v>
      </c>
      <c r="B27" s="21" t="s">
        <v>59</v>
      </c>
      <c r="C27" s="21" t="s">
        <v>111</v>
      </c>
      <c r="D27" s="4" t="s">
        <v>58</v>
      </c>
      <c r="E27" s="36">
        <v>862631034748235</v>
      </c>
      <c r="F27" s="4"/>
      <c r="G27" s="4" t="s">
        <v>54</v>
      </c>
      <c r="H27" s="4" t="s">
        <v>56</v>
      </c>
      <c r="I27" s="16" t="s">
        <v>86</v>
      </c>
      <c r="J27" s="16"/>
      <c r="K27" s="16" t="s">
        <v>65</v>
      </c>
      <c r="L27" s="16" t="s">
        <v>67</v>
      </c>
      <c r="M27" s="17" t="s">
        <v>93</v>
      </c>
      <c r="N27" s="16" t="s">
        <v>109</v>
      </c>
      <c r="O27" s="16" t="s">
        <v>49</v>
      </c>
      <c r="P27" s="16" t="s">
        <v>50</v>
      </c>
      <c r="Q27" s="28" t="s">
        <v>27</v>
      </c>
      <c r="R27" s="4" t="s">
        <v>33</v>
      </c>
      <c r="T27" s="46" t="s">
        <v>31</v>
      </c>
      <c r="U27" s="47">
        <f>COUNTIF(R6:R105,"LK")</f>
        <v>5</v>
      </c>
    </row>
    <row r="28" spans="1:21" ht="16.5" x14ac:dyDescent="0.25">
      <c r="A28" s="34">
        <v>23</v>
      </c>
      <c r="B28" s="21" t="s">
        <v>59</v>
      </c>
      <c r="C28" s="21" t="s">
        <v>111</v>
      </c>
      <c r="D28" s="4" t="s">
        <v>58</v>
      </c>
      <c r="E28" s="36">
        <v>862631034795400</v>
      </c>
      <c r="F28" s="4"/>
      <c r="G28" s="4" t="s">
        <v>54</v>
      </c>
      <c r="H28" s="4" t="s">
        <v>85</v>
      </c>
      <c r="I28" s="16" t="s">
        <v>61</v>
      </c>
      <c r="J28" s="16" t="s">
        <v>78</v>
      </c>
      <c r="K28" s="16" t="s">
        <v>82</v>
      </c>
      <c r="L28" s="16" t="s">
        <v>67</v>
      </c>
      <c r="M28" s="16" t="s">
        <v>79</v>
      </c>
      <c r="N28" s="16" t="s">
        <v>109</v>
      </c>
      <c r="O28" s="16" t="s">
        <v>49</v>
      </c>
      <c r="P28" s="16" t="s">
        <v>50</v>
      </c>
      <c r="Q28" s="28" t="s">
        <v>25</v>
      </c>
      <c r="R28" s="4" t="s">
        <v>41</v>
      </c>
      <c r="T28" s="46" t="s">
        <v>37</v>
      </c>
      <c r="U28" s="47">
        <f>COUNTIF(R6:R105,"MCH")</f>
        <v>0</v>
      </c>
    </row>
    <row r="29" spans="1:21" ht="16.5" x14ac:dyDescent="0.25">
      <c r="A29" s="34"/>
      <c r="B29" s="21" t="s">
        <v>59</v>
      </c>
      <c r="C29" s="21" t="s">
        <v>111</v>
      </c>
      <c r="D29" s="4" t="s">
        <v>58</v>
      </c>
      <c r="E29" s="36">
        <v>862631039273288</v>
      </c>
      <c r="F29" s="4"/>
      <c r="G29" s="4" t="s">
        <v>54</v>
      </c>
      <c r="H29" s="4" t="s">
        <v>85</v>
      </c>
      <c r="I29" s="16" t="s">
        <v>84</v>
      </c>
      <c r="J29" s="16" t="s">
        <v>78</v>
      </c>
      <c r="K29" s="16" t="s">
        <v>83</v>
      </c>
      <c r="L29" s="16" t="s">
        <v>67</v>
      </c>
      <c r="M29" s="16" t="s">
        <v>79</v>
      </c>
      <c r="N29" s="16" t="s">
        <v>109</v>
      </c>
      <c r="O29" s="16" t="s">
        <v>49</v>
      </c>
      <c r="P29" s="16" t="s">
        <v>50</v>
      </c>
      <c r="Q29" s="28" t="s">
        <v>25</v>
      </c>
      <c r="R29" s="4" t="s">
        <v>41</v>
      </c>
      <c r="T29" s="46" t="s">
        <v>38</v>
      </c>
      <c r="U29" s="47">
        <f>COUNTIF(R6:R105,"NCFW")</f>
        <v>14</v>
      </c>
    </row>
    <row r="30" spans="1:21" ht="16.5" x14ac:dyDescent="0.25">
      <c r="A30" s="34"/>
      <c r="B30" s="21" t="s">
        <v>59</v>
      </c>
      <c r="C30" s="21" t="s">
        <v>111</v>
      </c>
      <c r="D30" s="4" t="s">
        <v>58</v>
      </c>
      <c r="E30" s="36">
        <v>861694037948930</v>
      </c>
      <c r="F30" s="4"/>
      <c r="G30" s="4" t="s">
        <v>54</v>
      </c>
      <c r="H30" s="4"/>
      <c r="I30" s="16" t="s">
        <v>81</v>
      </c>
      <c r="J30" s="16"/>
      <c r="K30" s="16"/>
      <c r="L30" s="16" t="s">
        <v>67</v>
      </c>
      <c r="M30" s="17" t="s">
        <v>93</v>
      </c>
      <c r="N30" s="16"/>
      <c r="O30" s="16" t="s">
        <v>49</v>
      </c>
      <c r="P30" s="16" t="s">
        <v>50</v>
      </c>
      <c r="Q30" s="28" t="s">
        <v>27</v>
      </c>
      <c r="R30" s="4" t="s">
        <v>33</v>
      </c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2018-07-05T08:54:39Z</dcterms:modified>
</cp:coreProperties>
</file>