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8\02.XuLyBH\"/>
    </mc:Choice>
  </mc:AlternateContent>
  <bookViews>
    <workbookView xWindow="-15" yWindow="4035" windowWidth="10320" windowHeight="4065" activeTab="3"/>
  </bookViews>
  <sheets>
    <sheet name="Phu kien" sheetId="25" r:id="rId1"/>
    <sheet name="TG102V" sheetId="24" r:id="rId2"/>
    <sheet name="TG102LE" sheetId="23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5" l="1"/>
  <c r="V29" i="25"/>
  <c r="V28" i="25"/>
  <c r="V27" i="25"/>
  <c r="V26" i="25"/>
  <c r="V25" i="25"/>
  <c r="V24" i="25"/>
  <c r="V23" i="25"/>
  <c r="V18" i="25"/>
  <c r="V17" i="25"/>
  <c r="V19" i="25" s="1"/>
  <c r="V30" i="24"/>
  <c r="V29" i="24"/>
  <c r="V28" i="24"/>
  <c r="V27" i="24"/>
  <c r="V26" i="24"/>
  <c r="V25" i="24"/>
  <c r="V24" i="24"/>
  <c r="V23" i="24"/>
  <c r="V18" i="24"/>
  <c r="V17" i="24"/>
  <c r="V19" i="24" s="1"/>
  <c r="V30" i="23" l="1"/>
  <c r="V29" i="23"/>
  <c r="V28" i="23"/>
  <c r="V27" i="23"/>
  <c r="V26" i="23"/>
  <c r="V25" i="23"/>
  <c r="V24" i="23"/>
  <c r="V23" i="23"/>
  <c r="V18" i="23"/>
  <c r="V17" i="23"/>
  <c r="V19" i="23" l="1"/>
  <c r="U24" i="17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<sst xmlns="http://schemas.openxmlformats.org/spreadsheetml/2006/main" count="459" uniqueCount="88">
  <si>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</si>
  <si>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</si>
  <si>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</si>
  <si>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</si>
  <si>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</si>
  <si>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</si>
  <si>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</si>
  <si>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</si>
  <si>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</si>
  <si>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</si>
  <si>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</si>
  <si>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</si>
  <si>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</si>
  <si>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</si>
  <si>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</si>
  <si>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</si>
  <si>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</si>
  <si>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</si>
  <si>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</si>
  <si>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</si>
  <si>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</si>
  <si>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</si>
  <si>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</si>
  <si>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</si>
  <si>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</si>
  <si>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</si>
  <si>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</si>
  <si>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</si>
  <si>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</si>
  <si>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</si>
  <si>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</si>
  <si>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</si>
  <si>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</si>
  <si>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</si>
  <si>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</si>
  <si>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</si>
  <si>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</si>
  <si>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</si>
  <si>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</si>
  <si>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</si>
  <si>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</si>
  <si>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</si>
  <si>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</si>
  <si>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</si>
  <si>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</si>
  <si>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</si>
  <si>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</si>
  <si>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08 NĂM 2018</t>
  </si>
  <si>
    <t>BT</t>
  </si>
  <si>
    <t>Đạt</t>
  </si>
  <si>
    <t>Gia Thành</t>
  </si>
  <si>
    <t>s</t>
  </si>
  <si>
    <t>21/8/2018</t>
  </si>
  <si>
    <t>TG102V</t>
  </si>
  <si>
    <t>Còn BH</t>
  </si>
  <si>
    <t>TG102LE</t>
  </si>
  <si>
    <t>Dây nguồn V</t>
  </si>
  <si>
    <t>SL: 3</t>
  </si>
  <si>
    <t>dt.vnetgps.com,16969</t>
  </si>
  <si>
    <t>LE.1.00.---01.180405</t>
  </si>
  <si>
    <t>Không lên nguồn</t>
  </si>
  <si>
    <t>Hàn lại connector</t>
  </si>
  <si>
    <t>Thay tụ nguồn</t>
  </si>
  <si>
    <t>125.212.203.114,15555</t>
  </si>
  <si>
    <t>Lỗi khay sim</t>
  </si>
  <si>
    <t>Thay khay sim</t>
  </si>
  <si>
    <t>LE.1.00.---01.180615</t>
  </si>
  <si>
    <t>125.212.203.114,16363</t>
  </si>
  <si>
    <t>LE.1.00.---01.180710</t>
  </si>
  <si>
    <t>W.1.00.---01.180320</t>
  </si>
  <si>
    <t>W.1.00.---01.180629</t>
  </si>
  <si>
    <t>VI.1.00.---01.180629</t>
  </si>
  <si>
    <t>vnetgps.com,16969</t>
  </si>
  <si>
    <t>Lỗi ACC</t>
  </si>
  <si>
    <t xml:space="preserve">W.1.00.---01.180629 </t>
  </si>
  <si>
    <t>210.245.83.6,16363</t>
  </si>
  <si>
    <t>Nhận thẻ kém</t>
  </si>
  <si>
    <t xml:space="preserve">W.1.00.---01.170909 </t>
  </si>
  <si>
    <t>dt.vnetgps.com,16565</t>
  </si>
  <si>
    <t>Móp vỏ</t>
  </si>
  <si>
    <t>Thay tụ RF, chuyển về 125.212.203.114, 15959</t>
  </si>
  <si>
    <t>Thay vỏ,  chuyển 125.212.203.114, 15959</t>
  </si>
  <si>
    <t>Nâng cấp FW, chuyển về 125.212.203.114, 15959</t>
  </si>
  <si>
    <t>Thay Mcu + transistor, chuyển về 125.212.203.114, 15959</t>
  </si>
  <si>
    <t>chuyển về 125.212.203.114, 15959</t>
  </si>
  <si>
    <t>Lk</t>
  </si>
  <si>
    <t>2 dây bt, 1 lỗi</t>
  </si>
  <si>
    <t>31/8/2018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</si>
</sst>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3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4" fontId="11" fillId="3" borderId="1" xfId="0" quotePrefix="1" applyNumberFormat="1" applyFont="1" applyFill="1" applyBorder="1" applyAlignment="1">
      <alignment horizontal="center" vertical="center"/>
    </xf>
    <xf numFmtId="1" fontId="11" fillId="3" borderId="1" xfId="0" applyNumberFormat="1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3" fontId="11" fillId="3" borderId="1" xfId="0" applyNumberFormat="1" applyFont="1" applyFill="1" applyBorder="1" applyAlignment="1">
      <alignment horizontal="center" vertical="center" wrapText="1"/>
    </xf>
    <xf numFmtId="0" fontId="15" fillId="3" borderId="0" xfId="0" applyFont="1" applyFill="1"/>
    <xf numFmtId="0" fontId="15" fillId="3" borderId="1" xfId="0" applyFont="1" applyFill="1" applyBorder="1" applyAlignment="1">
      <alignment horizontal="center" vertical="center"/>
    </xf>
    <xf numFmtId="0" fontId="11" fillId="3" borderId="1" xfId="0" quotePrefix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3" borderId="2" xfId="0" applyFont="1" applyFill="1" applyBorder="1" applyAlignment="1">
      <alignment horizontal="center" vertical="center"/>
    </xf>
    <xf numFmtId="0" fontId="16" fillId="3" borderId="13" xfId="0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2" fillId="3" borderId="2" xfId="0" applyFont="1" applyFill="1" applyBorder="1" applyAlignment="1">
      <alignment horizontal="center" vertical="center"/>
    </xf>
    <xf numFmtId="0" fontId="10" fillId="3" borderId="0" xfId="0" applyFont="1" applyFill="1"/>
    <xf numFmtId="0" fontId="12" fillId="3" borderId="1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0" fillId="3" borderId="0" xfId="0" applyFont="1" applyFill="1"/>
    <xf numFmtId="0" fontId="0" fillId="3" borderId="1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50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4" t="s">
        <v>6</v>
      </c>
      <c r="K4" s="64" t="s">
        <v>15</v>
      </c>
      <c r="L4" s="64"/>
      <c r="M4" s="64" t="s">
        <v>8</v>
      </c>
      <c r="N4" s="64"/>
      <c r="O4" s="77" t="s">
        <v>9</v>
      </c>
      <c r="P4" s="77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77"/>
      <c r="P5" s="77"/>
      <c r="Q5" s="64"/>
      <c r="R5" s="64"/>
      <c r="U5" s="64"/>
      <c r="V5" s="64"/>
    </row>
    <row r="6" spans="1:22" s="61" customFormat="1" ht="15.75" customHeight="1" x14ac:dyDescent="0.25">
      <c r="A6" s="25">
        <v>1</v>
      </c>
      <c r="B6" s="55" t="s">
        <v>52</v>
      </c>
      <c r="C6" s="55" t="s">
        <v>87</v>
      </c>
      <c r="D6" s="4" t="s">
        <v>56</v>
      </c>
      <c r="E6" s="22" t="s">
        <v>57</v>
      </c>
      <c r="F6" s="49"/>
      <c r="G6" s="4"/>
      <c r="H6" s="25"/>
      <c r="I6" s="58"/>
      <c r="J6" s="59" t="s">
        <v>86</v>
      </c>
      <c r="K6" s="25"/>
      <c r="L6" s="25"/>
      <c r="M6" s="59"/>
      <c r="N6" s="25"/>
      <c r="O6" s="25" t="s">
        <v>48</v>
      </c>
      <c r="P6" s="25" t="s">
        <v>49</v>
      </c>
      <c r="Q6" s="60"/>
      <c r="R6" s="25"/>
      <c r="U6" s="65" t="s">
        <v>25</v>
      </c>
      <c r="V6" s="62" t="s">
        <v>28</v>
      </c>
    </row>
    <row r="7" spans="1:22" s="61" customFormat="1" ht="15.75" customHeight="1" x14ac:dyDescent="0.25">
      <c r="A7" s="25">
        <v>2</v>
      </c>
      <c r="B7" s="55"/>
      <c r="C7" s="55"/>
      <c r="D7" s="4"/>
      <c r="E7" s="22"/>
      <c r="F7" s="49"/>
      <c r="G7" s="4"/>
      <c r="H7" s="58"/>
      <c r="I7" s="58"/>
      <c r="J7" s="25"/>
      <c r="K7" s="25"/>
      <c r="L7" s="25"/>
      <c r="M7" s="25"/>
      <c r="N7" s="25"/>
      <c r="O7" s="25"/>
      <c r="P7" s="25"/>
      <c r="Q7" s="60"/>
      <c r="R7" s="25"/>
      <c r="U7" s="66"/>
      <c r="V7" s="62" t="s">
        <v>46</v>
      </c>
    </row>
    <row r="8" spans="1:22" s="61" customFormat="1" ht="15.75" customHeight="1" x14ac:dyDescent="0.25">
      <c r="A8" s="25">
        <v>3</v>
      </c>
      <c r="B8" s="55"/>
      <c r="C8" s="55"/>
      <c r="D8" s="4"/>
      <c r="E8" s="22"/>
      <c r="F8" s="4"/>
      <c r="G8" s="4"/>
      <c r="H8" s="63"/>
      <c r="I8" s="58"/>
      <c r="J8" s="59"/>
      <c r="K8" s="25"/>
      <c r="L8" s="25"/>
      <c r="M8" s="59"/>
      <c r="N8" s="25"/>
      <c r="O8" s="25"/>
      <c r="P8" s="25"/>
      <c r="Q8" s="60"/>
      <c r="R8" s="25"/>
      <c r="U8" s="66"/>
      <c r="V8" s="62" t="s">
        <v>30</v>
      </c>
    </row>
    <row r="9" spans="1:22" s="61" customFormat="1" ht="15.75" customHeight="1" x14ac:dyDescent="0.25">
      <c r="A9" s="25">
        <v>4</v>
      </c>
      <c r="B9" s="55"/>
      <c r="C9" s="55"/>
      <c r="D9" s="4"/>
      <c r="E9" s="22"/>
      <c r="F9" s="4"/>
      <c r="G9" s="4"/>
      <c r="H9" s="63"/>
      <c r="I9" s="58"/>
      <c r="J9" s="25"/>
      <c r="K9" s="25"/>
      <c r="L9" s="25"/>
      <c r="M9" s="25"/>
      <c r="N9" s="25"/>
      <c r="O9" s="25"/>
      <c r="P9" s="25"/>
      <c r="Q9" s="60"/>
      <c r="R9" s="25"/>
      <c r="U9" s="66"/>
      <c r="V9" s="62" t="s">
        <v>41</v>
      </c>
    </row>
    <row r="10" spans="1:22" s="61" customFormat="1" ht="15.75" customHeight="1" x14ac:dyDescent="0.25">
      <c r="A10" s="25">
        <v>5</v>
      </c>
      <c r="B10" s="55"/>
      <c r="C10" s="55"/>
      <c r="D10" s="25"/>
      <c r="E10" s="56"/>
      <c r="F10" s="57"/>
      <c r="G10" s="25"/>
      <c r="H10" s="63"/>
      <c r="I10" s="58"/>
      <c r="J10" s="25"/>
      <c r="K10" s="25"/>
      <c r="L10" s="25"/>
      <c r="M10" s="25"/>
      <c r="N10" s="25"/>
      <c r="O10" s="25"/>
      <c r="P10" s="25"/>
      <c r="Q10" s="60"/>
      <c r="R10" s="25"/>
      <c r="U10" s="67"/>
      <c r="V10" s="62" t="s">
        <v>40</v>
      </c>
    </row>
    <row r="11" spans="1:22" s="61" customFormat="1" ht="15.75" customHeight="1" x14ac:dyDescent="0.25">
      <c r="A11" s="25">
        <v>6</v>
      </c>
      <c r="B11" s="55"/>
      <c r="C11" s="55"/>
      <c r="D11" s="25"/>
      <c r="E11" s="56"/>
      <c r="F11" s="57"/>
      <c r="G11" s="25"/>
      <c r="H11" s="25"/>
      <c r="I11" s="59"/>
      <c r="J11" s="25"/>
      <c r="K11" s="25"/>
      <c r="L11" s="25"/>
      <c r="M11" s="25"/>
      <c r="N11" s="25"/>
      <c r="O11" s="25"/>
      <c r="P11" s="25"/>
      <c r="Q11" s="60"/>
      <c r="R11" s="25"/>
      <c r="U11" s="68" t="s">
        <v>27</v>
      </c>
      <c r="V11" s="62" t="s">
        <v>32</v>
      </c>
    </row>
    <row r="12" spans="1:22" s="18" customFormat="1" ht="15.75" customHeight="1" x14ac:dyDescent="0.25">
      <c r="A12" s="33">
        <v>7</v>
      </c>
      <c r="B12" s="21"/>
      <c r="C12" s="21"/>
      <c r="D12" s="16"/>
      <c r="E12" s="3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2"/>
      <c r="R12" s="42"/>
      <c r="U12" s="69"/>
      <c r="V12" s="44" t="s">
        <v>33</v>
      </c>
    </row>
    <row r="13" spans="1:22" s="2" customFormat="1" ht="15.75" customHeight="1" x14ac:dyDescent="0.25">
      <c r="A13" s="33">
        <v>8</v>
      </c>
      <c r="B13" s="21"/>
      <c r="C13" s="21"/>
      <c r="D13" s="16"/>
      <c r="E13" s="35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2"/>
      <c r="R13" s="34"/>
      <c r="U13" s="70"/>
      <c r="V13" s="43" t="s">
        <v>34</v>
      </c>
    </row>
    <row r="14" spans="1:22" s="2" customFormat="1" ht="15.75" customHeight="1" x14ac:dyDescent="0.25">
      <c r="A14" s="33">
        <v>9</v>
      </c>
      <c r="B14" s="21"/>
      <c r="C14" s="21"/>
      <c r="D14" s="16"/>
      <c r="E14" s="3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2"/>
      <c r="R14" s="34"/>
    </row>
    <row r="15" spans="1:22" ht="16.5" x14ac:dyDescent="0.25">
      <c r="A15" s="33">
        <v>10</v>
      </c>
      <c r="B15" s="21"/>
      <c r="C15" s="21"/>
      <c r="D15" s="16"/>
      <c r="E15" s="35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2"/>
      <c r="R15" s="34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43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0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9" t="s">
        <v>44</v>
      </c>
      <c r="V19" s="50">
        <f>SUM(V17:V18)</f>
        <v>0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7" t="s">
        <v>20</v>
      </c>
      <c r="V22" s="46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5" t="s">
        <v>35</v>
      </c>
      <c r="V23" s="46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5" t="s">
        <v>45</v>
      </c>
      <c r="V24" s="46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5" t="s">
        <v>36</v>
      </c>
      <c r="V25" s="46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5" t="s">
        <v>42</v>
      </c>
      <c r="V26" s="46">
        <f>COUNTIF(R6:R55,"NG")</f>
        <v>0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5" t="s">
        <v>31</v>
      </c>
      <c r="V27" s="46">
        <f>COUNTIF(R6:R55,"LK")</f>
        <v>0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5" t="s">
        <v>37</v>
      </c>
      <c r="V28" s="46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5" t="s">
        <v>38</v>
      </c>
      <c r="V29" s="46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5" t="s">
        <v>39</v>
      </c>
      <c r="V30" s="46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11" sqref="B6:R1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62.42578125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50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 t="s">
        <v>51</v>
      </c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4" t="s">
        <v>6</v>
      </c>
      <c r="K4" s="64" t="s">
        <v>15</v>
      </c>
      <c r="L4" s="64"/>
      <c r="M4" s="64" t="s">
        <v>8</v>
      </c>
      <c r="N4" s="64"/>
      <c r="O4" s="77" t="s">
        <v>9</v>
      </c>
      <c r="P4" s="77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64"/>
      <c r="K5" s="54" t="s">
        <v>16</v>
      </c>
      <c r="L5" s="54" t="s">
        <v>17</v>
      </c>
      <c r="M5" s="53" t="s">
        <v>13</v>
      </c>
      <c r="N5" s="54" t="s">
        <v>14</v>
      </c>
      <c r="O5" s="77"/>
      <c r="P5" s="77"/>
      <c r="Q5" s="64"/>
      <c r="R5" s="64"/>
      <c r="U5" s="64"/>
      <c r="V5" s="64"/>
    </row>
    <row r="6" spans="1:22" s="61" customFormat="1" ht="15.75" customHeight="1" x14ac:dyDescent="0.25">
      <c r="A6" s="25">
        <v>1</v>
      </c>
      <c r="B6" s="55" t="s">
        <v>52</v>
      </c>
      <c r="C6" s="55" t="s">
        <v>87</v>
      </c>
      <c r="D6" s="4" t="s">
        <v>53</v>
      </c>
      <c r="E6" s="22">
        <v>868926033993822</v>
      </c>
      <c r="F6" s="49"/>
      <c r="G6" s="4" t="s">
        <v>54</v>
      </c>
      <c r="H6" s="25"/>
      <c r="I6" s="58" t="s">
        <v>58</v>
      </c>
      <c r="J6" s="59"/>
      <c r="K6" s="25" t="s">
        <v>74</v>
      </c>
      <c r="L6" s="25"/>
      <c r="M6" s="59" t="s">
        <v>84</v>
      </c>
      <c r="N6" s="25"/>
      <c r="O6" s="25" t="s">
        <v>48</v>
      </c>
      <c r="P6" s="25" t="s">
        <v>49</v>
      </c>
      <c r="Q6" s="60" t="s">
        <v>27</v>
      </c>
      <c r="R6" s="25" t="s">
        <v>33</v>
      </c>
      <c r="U6" s="65" t="s">
        <v>25</v>
      </c>
      <c r="V6" s="62" t="s">
        <v>28</v>
      </c>
    </row>
    <row r="7" spans="1:22" s="61" customFormat="1" ht="15.75" customHeight="1" x14ac:dyDescent="0.25">
      <c r="A7" s="25">
        <v>2</v>
      </c>
      <c r="B7" s="55" t="s">
        <v>52</v>
      </c>
      <c r="C7" s="55" t="s">
        <v>87</v>
      </c>
      <c r="D7" s="4" t="s">
        <v>53</v>
      </c>
      <c r="E7" s="22">
        <v>868345031032931</v>
      </c>
      <c r="F7" s="49"/>
      <c r="G7" s="4" t="s">
        <v>54</v>
      </c>
      <c r="H7" s="58"/>
      <c r="I7" s="58" t="s">
        <v>75</v>
      </c>
      <c r="J7" s="25"/>
      <c r="K7" s="25" t="s">
        <v>69</v>
      </c>
      <c r="L7" s="25" t="s">
        <v>70</v>
      </c>
      <c r="M7" s="25" t="s">
        <v>82</v>
      </c>
      <c r="N7" s="25"/>
      <c r="O7" s="25" t="s">
        <v>48</v>
      </c>
      <c r="P7" s="25" t="s">
        <v>49</v>
      </c>
      <c r="Q7" s="60" t="s">
        <v>27</v>
      </c>
      <c r="R7" s="25" t="s">
        <v>33</v>
      </c>
      <c r="U7" s="66"/>
      <c r="V7" s="62" t="s">
        <v>46</v>
      </c>
    </row>
    <row r="8" spans="1:22" s="61" customFormat="1" ht="15.75" customHeight="1" x14ac:dyDescent="0.25">
      <c r="A8" s="25">
        <v>3</v>
      </c>
      <c r="B8" s="55" t="s">
        <v>52</v>
      </c>
      <c r="C8" s="55" t="s">
        <v>87</v>
      </c>
      <c r="D8" s="4" t="s">
        <v>53</v>
      </c>
      <c r="E8" s="22">
        <v>864811037282303</v>
      </c>
      <c r="F8" s="49"/>
      <c r="G8" s="4" t="s">
        <v>54</v>
      </c>
      <c r="H8" s="63"/>
      <c r="I8" s="58" t="s">
        <v>72</v>
      </c>
      <c r="J8" s="59" t="s">
        <v>73</v>
      </c>
      <c r="K8" s="25" t="s">
        <v>71</v>
      </c>
      <c r="L8" s="25"/>
      <c r="M8" s="59" t="s">
        <v>83</v>
      </c>
      <c r="N8" s="25"/>
      <c r="O8" s="25" t="s">
        <v>48</v>
      </c>
      <c r="P8" s="25" t="s">
        <v>49</v>
      </c>
      <c r="Q8" s="60" t="s">
        <v>25</v>
      </c>
      <c r="R8" s="25" t="s">
        <v>41</v>
      </c>
      <c r="U8" s="66"/>
      <c r="V8" s="62" t="s">
        <v>30</v>
      </c>
    </row>
    <row r="9" spans="1:22" s="61" customFormat="1" ht="15.75" customHeight="1" x14ac:dyDescent="0.25">
      <c r="A9" s="25">
        <v>4</v>
      </c>
      <c r="B9" s="55" t="s">
        <v>52</v>
      </c>
      <c r="C9" s="55" t="s">
        <v>87</v>
      </c>
      <c r="D9" s="4" t="s">
        <v>53</v>
      </c>
      <c r="E9" s="22">
        <v>868345031041395</v>
      </c>
      <c r="F9" s="49"/>
      <c r="G9" s="4" t="s">
        <v>54</v>
      </c>
      <c r="H9" s="63"/>
      <c r="I9" s="58"/>
      <c r="J9" s="25" t="s">
        <v>37</v>
      </c>
      <c r="K9" s="25" t="s">
        <v>69</v>
      </c>
      <c r="L9" s="25" t="s">
        <v>70</v>
      </c>
      <c r="M9" s="25" t="s">
        <v>84</v>
      </c>
      <c r="N9" s="25"/>
      <c r="O9" s="25" t="s">
        <v>48</v>
      </c>
      <c r="P9" s="25" t="s">
        <v>49</v>
      </c>
      <c r="Q9" s="60" t="s">
        <v>27</v>
      </c>
      <c r="R9" s="25" t="s">
        <v>32</v>
      </c>
      <c r="U9" s="66"/>
      <c r="V9" s="62" t="s">
        <v>41</v>
      </c>
    </row>
    <row r="10" spans="1:22" s="61" customFormat="1" ht="15.75" customHeight="1" x14ac:dyDescent="0.25">
      <c r="A10" s="25">
        <v>5</v>
      </c>
      <c r="B10" s="55" t="s">
        <v>52</v>
      </c>
      <c r="C10" s="55" t="s">
        <v>87</v>
      </c>
      <c r="D10" s="4" t="s">
        <v>53</v>
      </c>
      <c r="E10" s="22">
        <v>868926033976843</v>
      </c>
      <c r="F10" s="49"/>
      <c r="G10" s="4" t="s">
        <v>54</v>
      </c>
      <c r="H10" s="63"/>
      <c r="I10" s="58" t="s">
        <v>58</v>
      </c>
      <c r="J10" s="25" t="s">
        <v>76</v>
      </c>
      <c r="K10" s="25"/>
      <c r="L10" s="25" t="s">
        <v>70</v>
      </c>
      <c r="M10" s="25" t="s">
        <v>80</v>
      </c>
      <c r="N10" s="25"/>
      <c r="O10" s="25" t="s">
        <v>48</v>
      </c>
      <c r="P10" s="25" t="s">
        <v>49</v>
      </c>
      <c r="Q10" s="60" t="s">
        <v>25</v>
      </c>
      <c r="R10" s="25" t="s">
        <v>40</v>
      </c>
      <c r="U10" s="67"/>
      <c r="V10" s="62" t="s">
        <v>40</v>
      </c>
    </row>
    <row r="11" spans="1:22" s="61" customFormat="1" ht="15.75" customHeight="1" x14ac:dyDescent="0.25">
      <c r="A11" s="25">
        <v>6</v>
      </c>
      <c r="B11" s="55" t="s">
        <v>52</v>
      </c>
      <c r="C11" s="55" t="s">
        <v>87</v>
      </c>
      <c r="D11" s="4" t="s">
        <v>53</v>
      </c>
      <c r="E11" s="22">
        <v>866192037787882</v>
      </c>
      <c r="F11" s="49"/>
      <c r="G11" s="4" t="s">
        <v>54</v>
      </c>
      <c r="H11" s="25"/>
      <c r="I11" s="59" t="s">
        <v>78</v>
      </c>
      <c r="J11" s="25" t="s">
        <v>79</v>
      </c>
      <c r="K11" s="25" t="s">
        <v>77</v>
      </c>
      <c r="L11" s="25" t="s">
        <v>70</v>
      </c>
      <c r="M11" s="25" t="s">
        <v>81</v>
      </c>
      <c r="N11" s="25"/>
      <c r="O11" s="25" t="s">
        <v>48</v>
      </c>
      <c r="P11" s="25" t="s">
        <v>49</v>
      </c>
      <c r="Q11" s="60" t="s">
        <v>25</v>
      </c>
      <c r="R11" s="25" t="s">
        <v>40</v>
      </c>
      <c r="U11" s="68" t="s">
        <v>27</v>
      </c>
      <c r="V11" s="62" t="s">
        <v>32</v>
      </c>
    </row>
    <row r="12" spans="1:22" s="18" customFormat="1" ht="15.75" customHeight="1" x14ac:dyDescent="0.25">
      <c r="A12" s="33">
        <v>7</v>
      </c>
      <c r="B12" s="21"/>
      <c r="C12" s="21"/>
      <c r="D12" s="16"/>
      <c r="E12" s="3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2"/>
      <c r="R12" s="42"/>
      <c r="U12" s="69"/>
      <c r="V12" s="44" t="s">
        <v>33</v>
      </c>
    </row>
    <row r="13" spans="1:22" s="2" customFormat="1" ht="15.75" customHeight="1" x14ac:dyDescent="0.25">
      <c r="A13" s="33">
        <v>8</v>
      </c>
      <c r="B13" s="21"/>
      <c r="C13" s="21"/>
      <c r="D13" s="16"/>
      <c r="E13" s="35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2"/>
      <c r="R13" s="34"/>
      <c r="U13" s="70"/>
      <c r="V13" s="43" t="s">
        <v>34</v>
      </c>
    </row>
    <row r="14" spans="1:22" s="2" customFormat="1" ht="15.75" customHeight="1" x14ac:dyDescent="0.25">
      <c r="A14" s="33">
        <v>9</v>
      </c>
      <c r="B14" s="21"/>
      <c r="C14" s="21"/>
      <c r="D14" s="16"/>
      <c r="E14" s="3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2"/>
      <c r="R14" s="34"/>
    </row>
    <row r="15" spans="1:22" ht="16.5" x14ac:dyDescent="0.25">
      <c r="A15" s="33">
        <v>10</v>
      </c>
      <c r="B15" s="21"/>
      <c r="C15" s="21"/>
      <c r="D15" s="16"/>
      <c r="E15" s="35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2"/>
      <c r="R15" s="34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43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3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3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9" t="s">
        <v>44</v>
      </c>
      <c r="V19" s="50">
        <f>SUM(V17:V18)</f>
        <v>6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7" t="s">
        <v>20</v>
      </c>
      <c r="V22" s="46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5" t="s">
        <v>35</v>
      </c>
      <c r="V23" s="46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5" t="s">
        <v>45</v>
      </c>
      <c r="V24" s="46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5" t="s">
        <v>36</v>
      </c>
      <c r="V25" s="46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5" t="s">
        <v>42</v>
      </c>
      <c r="V26" s="46">
        <f>COUNTIF(R6:R55,"NG")</f>
        <v>1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5" t="s">
        <v>31</v>
      </c>
      <c r="V27" s="46">
        <f>COUNTIF(R6:R55,"LK")</f>
        <v>2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5" t="s">
        <v>37</v>
      </c>
      <c r="V28" s="46">
        <f>COUNTIF(R6:R55,"MCH")</f>
        <v>1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5" t="s">
        <v>38</v>
      </c>
      <c r="V29" s="46">
        <f>COUNTIF(R6:R55,"NCFW")</f>
        <v>2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5" t="s">
        <v>39</v>
      </c>
      <c r="V30" s="46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11"/>
    </row>
    <row r="2" spans="1:22" ht="20.25" customHeight="1" x14ac:dyDescent="0.25">
      <c r="A2" s="72" t="s">
        <v>11</v>
      </c>
      <c r="B2" s="73"/>
      <c r="C2" s="73"/>
      <c r="D2" s="73"/>
      <c r="E2" s="74" t="s">
        <v>50</v>
      </c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 t="s">
        <v>51</v>
      </c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5" t="s">
        <v>0</v>
      </c>
      <c r="B4" s="76" t="s">
        <v>10</v>
      </c>
      <c r="C4" s="76"/>
      <c r="D4" s="76"/>
      <c r="E4" s="76"/>
      <c r="F4" s="76"/>
      <c r="G4" s="76"/>
      <c r="H4" s="76"/>
      <c r="I4" s="76"/>
      <c r="J4" s="64" t="s">
        <v>6</v>
      </c>
      <c r="K4" s="64" t="s">
        <v>15</v>
      </c>
      <c r="L4" s="64"/>
      <c r="M4" s="64" t="s">
        <v>8</v>
      </c>
      <c r="N4" s="64"/>
      <c r="O4" s="77" t="s">
        <v>9</v>
      </c>
      <c r="P4" s="77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5"/>
      <c r="B5" s="52" t="s">
        <v>1</v>
      </c>
      <c r="C5" s="52" t="s">
        <v>2</v>
      </c>
      <c r="D5" s="51" t="s">
        <v>3</v>
      </c>
      <c r="E5" s="51" t="s">
        <v>12</v>
      </c>
      <c r="F5" s="51" t="s">
        <v>4</v>
      </c>
      <c r="G5" s="5" t="s">
        <v>5</v>
      </c>
      <c r="H5" s="5" t="s">
        <v>7</v>
      </c>
      <c r="I5" s="19" t="s">
        <v>19</v>
      </c>
      <c r="J5" s="64"/>
      <c r="K5" s="52" t="s">
        <v>16</v>
      </c>
      <c r="L5" s="52" t="s">
        <v>17</v>
      </c>
      <c r="M5" s="51" t="s">
        <v>13</v>
      </c>
      <c r="N5" s="52" t="s">
        <v>14</v>
      </c>
      <c r="O5" s="77"/>
      <c r="P5" s="77"/>
      <c r="Q5" s="64"/>
      <c r="R5" s="64"/>
      <c r="U5" s="64"/>
      <c r="V5" s="64"/>
    </row>
    <row r="6" spans="1:22" s="61" customFormat="1" ht="15.75" customHeight="1" x14ac:dyDescent="0.25">
      <c r="A6" s="25">
        <v>1</v>
      </c>
      <c r="B6" s="55" t="s">
        <v>52</v>
      </c>
      <c r="C6" s="55" t="s">
        <v>87</v>
      </c>
      <c r="D6" s="4" t="s">
        <v>55</v>
      </c>
      <c r="E6" s="22">
        <v>867717030479449</v>
      </c>
      <c r="F6" s="49"/>
      <c r="G6" s="4" t="s">
        <v>54</v>
      </c>
      <c r="H6" s="25"/>
      <c r="I6" s="58" t="s">
        <v>58</v>
      </c>
      <c r="J6" s="59" t="s">
        <v>60</v>
      </c>
      <c r="K6" s="25" t="s">
        <v>59</v>
      </c>
      <c r="L6" s="25" t="s">
        <v>68</v>
      </c>
      <c r="M6" s="59" t="s">
        <v>61</v>
      </c>
      <c r="N6" s="25"/>
      <c r="O6" s="25" t="s">
        <v>48</v>
      </c>
      <c r="P6" s="25" t="s">
        <v>49</v>
      </c>
      <c r="Q6" s="60" t="s">
        <v>25</v>
      </c>
      <c r="R6" s="25" t="s">
        <v>85</v>
      </c>
      <c r="U6" s="65" t="s">
        <v>25</v>
      </c>
      <c r="V6" s="62" t="s">
        <v>28</v>
      </c>
    </row>
    <row r="7" spans="1:22" s="61" customFormat="1" ht="15.75" customHeight="1" x14ac:dyDescent="0.25">
      <c r="A7" s="25">
        <v>2</v>
      </c>
      <c r="B7" s="55" t="s">
        <v>52</v>
      </c>
      <c r="C7" s="55" t="s">
        <v>87</v>
      </c>
      <c r="D7" s="4" t="s">
        <v>55</v>
      </c>
      <c r="E7" s="22">
        <v>867717030420732</v>
      </c>
      <c r="F7" s="49"/>
      <c r="G7" s="4" t="s">
        <v>54</v>
      </c>
      <c r="H7" s="58"/>
      <c r="I7" s="58" t="s">
        <v>67</v>
      </c>
      <c r="J7" s="59" t="s">
        <v>60</v>
      </c>
      <c r="K7" s="25" t="s">
        <v>66</v>
      </c>
      <c r="L7" s="25" t="s">
        <v>68</v>
      </c>
      <c r="M7" s="59" t="s">
        <v>61</v>
      </c>
      <c r="N7" s="25"/>
      <c r="O7" s="25" t="s">
        <v>48</v>
      </c>
      <c r="P7" s="25" t="s">
        <v>49</v>
      </c>
      <c r="Q7" s="60" t="s">
        <v>25</v>
      </c>
      <c r="R7" s="25" t="s">
        <v>85</v>
      </c>
      <c r="U7" s="66"/>
      <c r="V7" s="62" t="s">
        <v>46</v>
      </c>
    </row>
    <row r="8" spans="1:22" s="61" customFormat="1" ht="15.75" customHeight="1" x14ac:dyDescent="0.25">
      <c r="A8" s="25">
        <v>3</v>
      </c>
      <c r="B8" s="55" t="s">
        <v>52</v>
      </c>
      <c r="C8" s="55" t="s">
        <v>87</v>
      </c>
      <c r="D8" s="4" t="s">
        <v>55</v>
      </c>
      <c r="E8" s="22">
        <v>868183033872792</v>
      </c>
      <c r="F8" s="4"/>
      <c r="G8" s="4" t="s">
        <v>54</v>
      </c>
      <c r="H8" s="63"/>
      <c r="I8" s="58" t="s">
        <v>67</v>
      </c>
      <c r="J8" s="59" t="s">
        <v>64</v>
      </c>
      <c r="K8" s="25" t="s">
        <v>66</v>
      </c>
      <c r="L8" s="25" t="s">
        <v>68</v>
      </c>
      <c r="M8" s="59" t="s">
        <v>65</v>
      </c>
      <c r="N8" s="25"/>
      <c r="O8" s="25" t="s">
        <v>48</v>
      </c>
      <c r="P8" s="25" t="s">
        <v>49</v>
      </c>
      <c r="Q8" s="60" t="s">
        <v>25</v>
      </c>
      <c r="R8" s="25" t="s">
        <v>85</v>
      </c>
      <c r="U8" s="66"/>
      <c r="V8" s="62" t="s">
        <v>30</v>
      </c>
    </row>
    <row r="9" spans="1:22" s="61" customFormat="1" ht="15.75" customHeight="1" x14ac:dyDescent="0.25">
      <c r="A9" s="25">
        <v>4</v>
      </c>
      <c r="B9" s="55" t="s">
        <v>52</v>
      </c>
      <c r="C9" s="55" t="s">
        <v>87</v>
      </c>
      <c r="D9" s="4" t="s">
        <v>55</v>
      </c>
      <c r="E9" s="22">
        <v>867717030624218</v>
      </c>
      <c r="F9" s="4"/>
      <c r="G9" s="4" t="s">
        <v>54</v>
      </c>
      <c r="H9" s="63"/>
      <c r="I9" s="58" t="s">
        <v>63</v>
      </c>
      <c r="J9" s="59" t="s">
        <v>60</v>
      </c>
      <c r="K9" s="25" t="s">
        <v>59</v>
      </c>
      <c r="L9" s="25" t="s">
        <v>68</v>
      </c>
      <c r="M9" s="25" t="s">
        <v>62</v>
      </c>
      <c r="N9" s="25"/>
      <c r="O9" s="25" t="s">
        <v>48</v>
      </c>
      <c r="P9" s="25" t="s">
        <v>49</v>
      </c>
      <c r="Q9" s="60" t="s">
        <v>25</v>
      </c>
      <c r="R9" s="25" t="s">
        <v>41</v>
      </c>
      <c r="U9" s="66"/>
      <c r="V9" s="62" t="s">
        <v>41</v>
      </c>
    </row>
    <row r="10" spans="1:22" s="61" customFormat="1" ht="15.75" customHeight="1" x14ac:dyDescent="0.25">
      <c r="A10" s="25">
        <v>5</v>
      </c>
      <c r="B10" s="55"/>
      <c r="C10" s="55"/>
      <c r="D10" s="25"/>
      <c r="E10" s="56"/>
      <c r="F10" s="57"/>
      <c r="G10" s="25"/>
      <c r="H10" s="63"/>
      <c r="I10" s="58"/>
      <c r="J10" s="25"/>
      <c r="K10" s="25"/>
      <c r="L10" s="25"/>
      <c r="M10" s="25"/>
      <c r="N10" s="25"/>
      <c r="O10" s="25"/>
      <c r="P10" s="25"/>
      <c r="Q10" s="60"/>
      <c r="R10" s="25"/>
      <c r="U10" s="67"/>
      <c r="V10" s="62" t="s">
        <v>40</v>
      </c>
    </row>
    <row r="11" spans="1:22" s="61" customFormat="1" ht="15.75" customHeight="1" x14ac:dyDescent="0.25">
      <c r="A11" s="25">
        <v>6</v>
      </c>
      <c r="B11" s="55"/>
      <c r="C11" s="55"/>
      <c r="D11" s="25"/>
      <c r="E11" s="56"/>
      <c r="F11" s="57"/>
      <c r="G11" s="25"/>
      <c r="H11" s="25"/>
      <c r="I11" s="59"/>
      <c r="J11" s="25"/>
      <c r="K11" s="25"/>
      <c r="L11" s="25"/>
      <c r="M11" s="25"/>
      <c r="N11" s="25"/>
      <c r="O11" s="25"/>
      <c r="P11" s="25"/>
      <c r="Q11" s="60"/>
      <c r="R11" s="25"/>
      <c r="U11" s="68" t="s">
        <v>27</v>
      </c>
      <c r="V11" s="62" t="s">
        <v>32</v>
      </c>
    </row>
    <row r="12" spans="1:22" s="18" customFormat="1" ht="15.75" customHeight="1" x14ac:dyDescent="0.25">
      <c r="A12" s="33">
        <v>7</v>
      </c>
      <c r="B12" s="21"/>
      <c r="C12" s="21"/>
      <c r="D12" s="16"/>
      <c r="E12" s="35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2"/>
      <c r="R12" s="42"/>
      <c r="U12" s="69"/>
      <c r="V12" s="44" t="s">
        <v>33</v>
      </c>
    </row>
    <row r="13" spans="1:22" s="2" customFormat="1" ht="15.75" customHeight="1" x14ac:dyDescent="0.25">
      <c r="A13" s="33">
        <v>8</v>
      </c>
      <c r="B13" s="21"/>
      <c r="C13" s="21"/>
      <c r="D13" s="16"/>
      <c r="E13" s="35"/>
      <c r="F13" s="16"/>
      <c r="G13" s="16"/>
      <c r="H13" s="25"/>
      <c r="I13" s="25"/>
      <c r="J13" s="25"/>
      <c r="K13" s="25"/>
      <c r="L13" s="16"/>
      <c r="M13" s="16"/>
      <c r="N13" s="25"/>
      <c r="O13" s="16"/>
      <c r="P13" s="16"/>
      <c r="Q13" s="32"/>
      <c r="R13" s="34"/>
      <c r="U13" s="70"/>
      <c r="V13" s="43" t="s">
        <v>34</v>
      </c>
    </row>
    <row r="14" spans="1:22" s="2" customFormat="1" ht="15.75" customHeight="1" x14ac:dyDescent="0.25">
      <c r="A14" s="33">
        <v>9</v>
      </c>
      <c r="B14" s="21"/>
      <c r="C14" s="21"/>
      <c r="D14" s="16"/>
      <c r="E14" s="35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2"/>
      <c r="R14" s="34"/>
    </row>
    <row r="15" spans="1:22" ht="16.5" x14ac:dyDescent="0.25">
      <c r="A15" s="33">
        <v>10</v>
      </c>
      <c r="B15" s="21"/>
      <c r="C15" s="21"/>
      <c r="D15" s="16"/>
      <c r="E15" s="35"/>
      <c r="F15" s="16"/>
      <c r="G15" s="16"/>
      <c r="H15" s="16"/>
      <c r="I15" s="26"/>
      <c r="J15" s="16"/>
      <c r="K15" s="16"/>
      <c r="L15" s="16"/>
      <c r="M15" s="16"/>
      <c r="N15" s="16"/>
      <c r="O15" s="16"/>
      <c r="P15" s="16"/>
      <c r="Q15" s="32"/>
      <c r="R15" s="34"/>
    </row>
    <row r="16" spans="1:22" ht="16.5" x14ac:dyDescent="0.25">
      <c r="A16" s="33">
        <v>11</v>
      </c>
      <c r="B16" s="21"/>
      <c r="C16" s="21"/>
      <c r="D16" s="16"/>
      <c r="E16" s="35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2"/>
      <c r="R16" s="34"/>
      <c r="U16" s="31" t="s">
        <v>43</v>
      </c>
      <c r="V16" s="30" t="s">
        <v>22</v>
      </c>
    </row>
    <row r="17" spans="1:22" ht="16.5" x14ac:dyDescent="0.25">
      <c r="A17" s="33">
        <v>12</v>
      </c>
      <c r="B17" s="21"/>
      <c r="C17" s="21"/>
      <c r="D17" s="16"/>
      <c r="E17" s="35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2"/>
      <c r="R17" s="34"/>
      <c r="U17" s="28" t="s">
        <v>24</v>
      </c>
      <c r="V17" s="4">
        <f>COUNTIF(Q6:Q55,"PM")</f>
        <v>0</v>
      </c>
    </row>
    <row r="18" spans="1:22" ht="16.5" x14ac:dyDescent="0.25">
      <c r="A18" s="33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2"/>
      <c r="R18" s="34"/>
      <c r="U18" s="28" t="s">
        <v>23</v>
      </c>
      <c r="V18" s="4">
        <f>COUNTIF(Q6:Q56,"PC")</f>
        <v>4</v>
      </c>
    </row>
    <row r="19" spans="1:22" ht="17.25" x14ac:dyDescent="0.25">
      <c r="A19" s="33">
        <v>14</v>
      </c>
      <c r="B19" s="36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2"/>
      <c r="R19" s="34"/>
      <c r="U19" s="49" t="s">
        <v>44</v>
      </c>
      <c r="V19" s="50">
        <f>SUM(V17:V18)</f>
        <v>4</v>
      </c>
    </row>
    <row r="20" spans="1:22" ht="16.5" x14ac:dyDescent="0.25">
      <c r="A20" s="33">
        <v>15</v>
      </c>
      <c r="B20" s="36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2"/>
      <c r="R20" s="34"/>
    </row>
    <row r="21" spans="1:22" ht="16.5" x14ac:dyDescent="0.25">
      <c r="A21" s="33">
        <v>16</v>
      </c>
      <c r="B21" s="36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2"/>
      <c r="R21" s="34"/>
    </row>
    <row r="22" spans="1:22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U22" s="47" t="s">
        <v>20</v>
      </c>
      <c r="V22" s="46" t="s">
        <v>22</v>
      </c>
    </row>
    <row r="23" spans="1:22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U23" s="45" t="s">
        <v>35</v>
      </c>
      <c r="V23" s="46">
        <f>COUNTIF(R6:R55,"MCU")</f>
        <v>0</v>
      </c>
    </row>
    <row r="24" spans="1:22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U24" s="45" t="s">
        <v>45</v>
      </c>
      <c r="V24" s="46">
        <f>COUNTIF(R6:R55,"GSM")</f>
        <v>0</v>
      </c>
    </row>
    <row r="25" spans="1:22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U25" s="45" t="s">
        <v>36</v>
      </c>
      <c r="V25" s="46">
        <f>COUNTIF(R6:R55,"GPS")</f>
        <v>0</v>
      </c>
    </row>
    <row r="26" spans="1:22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U26" s="45" t="s">
        <v>42</v>
      </c>
      <c r="V26" s="46">
        <f>COUNTIF(R6:R55,"NG")</f>
        <v>1</v>
      </c>
    </row>
    <row r="27" spans="1:22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U27" s="45" t="s">
        <v>31</v>
      </c>
      <c r="V27" s="46">
        <f>COUNTIF(R6:R55,"LK")</f>
        <v>3</v>
      </c>
    </row>
    <row r="28" spans="1:22" ht="16.5" x14ac:dyDescent="0.25">
      <c r="A28" s="33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2"/>
      <c r="R28" s="34"/>
      <c r="U28" s="45" t="s">
        <v>37</v>
      </c>
      <c r="V28" s="46">
        <f>COUNTIF(R6:R55,"MCH")</f>
        <v>0</v>
      </c>
    </row>
    <row r="29" spans="1:22" ht="16.5" x14ac:dyDescent="0.25">
      <c r="A29" s="33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U29" s="45" t="s">
        <v>38</v>
      </c>
      <c r="V29" s="46">
        <f>COUNTIF(R6:R55,"NCFW")</f>
        <v>0</v>
      </c>
    </row>
    <row r="30" spans="1:22" ht="16.5" x14ac:dyDescent="0.25">
      <c r="A30" s="33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U30" s="45" t="s">
        <v>39</v>
      </c>
      <c r="V30" s="46">
        <f>COUNTIF(R6:R55,"KL")</f>
        <v>0</v>
      </c>
    </row>
    <row r="31" spans="1:22" ht="16.5" x14ac:dyDescent="0.25">
      <c r="A31" s="33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2" ht="16.5" x14ac:dyDescent="0.25">
      <c r="A32" s="33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0"/>
      <c r="M55" s="23"/>
      <c r="N55" s="23"/>
      <c r="O55" s="23"/>
      <c r="P55" s="23"/>
      <c r="Q55" s="23"/>
      <c r="R55" s="34"/>
    </row>
    <row r="57" spans="1:18" ht="16.5" x14ac:dyDescent="0.25">
      <c r="N57" s="29"/>
      <c r="O57" s="29"/>
    </row>
    <row r="58" spans="1:18" ht="16.5" x14ac:dyDescent="0.25">
      <c r="N58" s="29"/>
      <c r="O58" s="29"/>
    </row>
    <row r="59" spans="1:18" ht="16.5" x14ac:dyDescent="0.25">
      <c r="N59" s="29"/>
      <c r="O59" s="29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25" sqref="H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71" t="s">
        <v>47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"/>
      <c r="R1" s="48"/>
    </row>
    <row r="2" spans="1:21" ht="20.25" customHeight="1" x14ac:dyDescent="0.25">
      <c r="A2" s="72" t="s">
        <v>11</v>
      </c>
      <c r="B2" s="73"/>
      <c r="C2" s="73"/>
      <c r="D2" s="73"/>
      <c r="E2" s="74"/>
      <c r="F2" s="7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8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8"/>
    </row>
    <row r="4" spans="1:21" ht="16.5" x14ac:dyDescent="0.25">
      <c r="A4" s="78" t="s">
        <v>0</v>
      </c>
      <c r="B4" s="80" t="s">
        <v>10</v>
      </c>
      <c r="C4" s="81"/>
      <c r="D4" s="81"/>
      <c r="E4" s="81"/>
      <c r="F4" s="81"/>
      <c r="G4" s="81"/>
      <c r="H4" s="81"/>
      <c r="I4" s="82"/>
      <c r="J4" s="83" t="s">
        <v>6</v>
      </c>
      <c r="K4" s="64" t="s">
        <v>15</v>
      </c>
      <c r="L4" s="64"/>
      <c r="M4" s="85" t="s">
        <v>8</v>
      </c>
      <c r="N4" s="86"/>
      <c r="O4" s="87" t="s">
        <v>9</v>
      </c>
      <c r="P4" s="87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4"/>
      <c r="K5" s="1" t="s">
        <v>16</v>
      </c>
      <c r="L5" s="1" t="s">
        <v>17</v>
      </c>
      <c r="M5" s="20" t="s">
        <v>13</v>
      </c>
      <c r="N5" s="1" t="s">
        <v>14</v>
      </c>
      <c r="O5" s="88"/>
      <c r="P5" s="88"/>
      <c r="Q5" s="64"/>
      <c r="R5" s="64"/>
      <c r="T5" s="64"/>
      <c r="U5" s="64"/>
    </row>
    <row r="6" spans="1:21" s="2" customFormat="1" ht="15.75" customHeight="1" x14ac:dyDescent="0.25">
      <c r="A6" s="33">
        <v>1</v>
      </c>
      <c r="B6" s="55" t="s">
        <v>52</v>
      </c>
      <c r="C6" s="55" t="s">
        <v>87</v>
      </c>
      <c r="D6" s="4" t="s">
        <v>53</v>
      </c>
      <c r="E6" s="22">
        <v>868926033993822</v>
      </c>
      <c r="F6" s="49"/>
      <c r="G6" s="4" t="s">
        <v>54</v>
      </c>
      <c r="H6" s="25"/>
      <c r="I6" s="58" t="s">
        <v>58</v>
      </c>
      <c r="J6" s="59"/>
      <c r="K6" s="25" t="s">
        <v>74</v>
      </c>
      <c r="L6" s="25"/>
      <c r="M6" s="59" t="s">
        <v>84</v>
      </c>
      <c r="N6" s="25"/>
      <c r="O6" s="25" t="s">
        <v>48</v>
      </c>
      <c r="P6" s="25" t="s">
        <v>49</v>
      </c>
      <c r="Q6" s="60" t="s">
        <v>27</v>
      </c>
      <c r="R6" s="25" t="s">
        <v>33</v>
      </c>
      <c r="T6" s="68" t="s">
        <v>25</v>
      </c>
      <c r="U6" s="43" t="s">
        <v>28</v>
      </c>
    </row>
    <row r="7" spans="1:21" s="95" customFormat="1" ht="15.75" customHeight="1" x14ac:dyDescent="0.25">
      <c r="A7" s="16">
        <v>2</v>
      </c>
      <c r="B7" s="55" t="s">
        <v>52</v>
      </c>
      <c r="C7" s="55" t="s">
        <v>87</v>
      </c>
      <c r="D7" s="4" t="s">
        <v>53</v>
      </c>
      <c r="E7" s="22">
        <v>868345031032931</v>
      </c>
      <c r="F7" s="49"/>
      <c r="G7" s="4" t="s">
        <v>54</v>
      </c>
      <c r="H7" s="58"/>
      <c r="I7" s="58" t="s">
        <v>75</v>
      </c>
      <c r="J7" s="25"/>
      <c r="K7" s="25" t="s">
        <v>69</v>
      </c>
      <c r="L7" s="25" t="s">
        <v>70</v>
      </c>
      <c r="M7" s="25" t="s">
        <v>82</v>
      </c>
      <c r="N7" s="25"/>
      <c r="O7" s="25" t="s">
        <v>48</v>
      </c>
      <c r="P7" s="25" t="s">
        <v>49</v>
      </c>
      <c r="Q7" s="60" t="s">
        <v>27</v>
      </c>
      <c r="R7" s="25" t="s">
        <v>33</v>
      </c>
      <c r="T7" s="69"/>
      <c r="U7" s="96" t="s">
        <v>29</v>
      </c>
    </row>
    <row r="8" spans="1:21" s="95" customFormat="1" ht="15.75" customHeight="1" x14ac:dyDescent="0.25">
      <c r="A8" s="16">
        <v>3</v>
      </c>
      <c r="B8" s="55" t="s">
        <v>52</v>
      </c>
      <c r="C8" s="55" t="s">
        <v>87</v>
      </c>
      <c r="D8" s="4" t="s">
        <v>53</v>
      </c>
      <c r="E8" s="22">
        <v>864811037282303</v>
      </c>
      <c r="F8" s="49"/>
      <c r="G8" s="4" t="s">
        <v>54</v>
      </c>
      <c r="H8" s="63"/>
      <c r="I8" s="58" t="s">
        <v>72</v>
      </c>
      <c r="J8" s="59" t="s">
        <v>73</v>
      </c>
      <c r="K8" s="25" t="s">
        <v>71</v>
      </c>
      <c r="L8" s="25"/>
      <c r="M8" s="59" t="s">
        <v>83</v>
      </c>
      <c r="N8" s="25"/>
      <c r="O8" s="25" t="s">
        <v>48</v>
      </c>
      <c r="P8" s="25" t="s">
        <v>49</v>
      </c>
      <c r="Q8" s="60" t="s">
        <v>25</v>
      </c>
      <c r="R8" s="25" t="s">
        <v>41</v>
      </c>
      <c r="T8" s="69"/>
      <c r="U8" s="96" t="s">
        <v>30</v>
      </c>
    </row>
    <row r="9" spans="1:21" s="95" customFormat="1" ht="15.75" customHeight="1" x14ac:dyDescent="0.25">
      <c r="A9" s="16">
        <v>4</v>
      </c>
      <c r="B9" s="55" t="s">
        <v>52</v>
      </c>
      <c r="C9" s="55" t="s">
        <v>87</v>
      </c>
      <c r="D9" s="4" t="s">
        <v>53</v>
      </c>
      <c r="E9" s="22">
        <v>868345031041395</v>
      </c>
      <c r="F9" s="49"/>
      <c r="G9" s="4" t="s">
        <v>54</v>
      </c>
      <c r="H9" s="63"/>
      <c r="I9" s="58"/>
      <c r="J9" s="25" t="s">
        <v>37</v>
      </c>
      <c r="K9" s="25" t="s">
        <v>69</v>
      </c>
      <c r="L9" s="25" t="s">
        <v>70</v>
      </c>
      <c r="M9" s="25" t="s">
        <v>84</v>
      </c>
      <c r="N9" s="25"/>
      <c r="O9" s="25" t="s">
        <v>48</v>
      </c>
      <c r="P9" s="25" t="s">
        <v>49</v>
      </c>
      <c r="Q9" s="60" t="s">
        <v>27</v>
      </c>
      <c r="R9" s="25" t="s">
        <v>32</v>
      </c>
      <c r="T9" s="69"/>
      <c r="U9" s="96" t="s">
        <v>41</v>
      </c>
    </row>
    <row r="10" spans="1:21" s="95" customFormat="1" ht="15.75" customHeight="1" x14ac:dyDescent="0.25">
      <c r="A10" s="16">
        <v>5</v>
      </c>
      <c r="B10" s="55" t="s">
        <v>52</v>
      </c>
      <c r="C10" s="55" t="s">
        <v>87</v>
      </c>
      <c r="D10" s="4" t="s">
        <v>53</v>
      </c>
      <c r="E10" s="22">
        <v>868926033976843</v>
      </c>
      <c r="F10" s="49"/>
      <c r="G10" s="4" t="s">
        <v>54</v>
      </c>
      <c r="H10" s="63"/>
      <c r="I10" s="58" t="s">
        <v>58</v>
      </c>
      <c r="J10" s="25" t="s">
        <v>76</v>
      </c>
      <c r="K10" s="25"/>
      <c r="L10" s="25" t="s">
        <v>70</v>
      </c>
      <c r="M10" s="25" t="s">
        <v>80</v>
      </c>
      <c r="N10" s="25"/>
      <c r="O10" s="25" t="s">
        <v>48</v>
      </c>
      <c r="P10" s="25" t="s">
        <v>49</v>
      </c>
      <c r="Q10" s="60" t="s">
        <v>25</v>
      </c>
      <c r="R10" s="25" t="s">
        <v>40</v>
      </c>
      <c r="T10" s="70"/>
      <c r="U10" s="96" t="s">
        <v>40</v>
      </c>
    </row>
    <row r="11" spans="1:21" s="95" customFormat="1" ht="15.75" customHeight="1" x14ac:dyDescent="0.25">
      <c r="A11" s="16">
        <v>6</v>
      </c>
      <c r="B11" s="55" t="s">
        <v>52</v>
      </c>
      <c r="C11" s="55" t="s">
        <v>87</v>
      </c>
      <c r="D11" s="4" t="s">
        <v>53</v>
      </c>
      <c r="E11" s="22">
        <v>866192037787882</v>
      </c>
      <c r="F11" s="49"/>
      <c r="G11" s="4" t="s">
        <v>54</v>
      </c>
      <c r="H11" s="25"/>
      <c r="I11" s="59" t="s">
        <v>78</v>
      </c>
      <c r="J11" s="25" t="s">
        <v>79</v>
      </c>
      <c r="K11" s="25" t="s">
        <v>77</v>
      </c>
      <c r="L11" s="25" t="s">
        <v>70</v>
      </c>
      <c r="M11" s="25" t="s">
        <v>81</v>
      </c>
      <c r="N11" s="25"/>
      <c r="O11" s="25" t="s">
        <v>48</v>
      </c>
      <c r="P11" s="25" t="s">
        <v>49</v>
      </c>
      <c r="Q11" s="60" t="s">
        <v>25</v>
      </c>
      <c r="R11" s="25" t="s">
        <v>40</v>
      </c>
      <c r="T11" s="89" t="s">
        <v>27</v>
      </c>
      <c r="U11" s="96" t="s">
        <v>32</v>
      </c>
    </row>
    <row r="12" spans="1:21" s="90" customFormat="1" ht="15.75" customHeight="1" x14ac:dyDescent="0.25">
      <c r="A12" s="16">
        <v>7</v>
      </c>
      <c r="B12" s="55" t="s">
        <v>52</v>
      </c>
      <c r="C12" s="55" t="s">
        <v>87</v>
      </c>
      <c r="D12" s="4" t="s">
        <v>55</v>
      </c>
      <c r="E12" s="22">
        <v>867717030479449</v>
      </c>
      <c r="F12" s="49"/>
      <c r="G12" s="4" t="s">
        <v>54</v>
      </c>
      <c r="H12" s="25"/>
      <c r="I12" s="58" t="s">
        <v>58</v>
      </c>
      <c r="J12" s="59" t="s">
        <v>60</v>
      </c>
      <c r="K12" s="25" t="s">
        <v>59</v>
      </c>
      <c r="L12" s="25" t="s">
        <v>68</v>
      </c>
      <c r="M12" s="59" t="s">
        <v>61</v>
      </c>
      <c r="N12" s="25"/>
      <c r="O12" s="25" t="s">
        <v>48</v>
      </c>
      <c r="P12" s="25" t="s">
        <v>49</v>
      </c>
      <c r="Q12" s="60" t="s">
        <v>25</v>
      </c>
      <c r="R12" s="25" t="s">
        <v>85</v>
      </c>
      <c r="T12" s="91"/>
      <c r="U12" s="92" t="s">
        <v>33</v>
      </c>
    </row>
    <row r="13" spans="1:21" s="95" customFormat="1" ht="15.75" customHeight="1" x14ac:dyDescent="0.25">
      <c r="A13" s="16">
        <v>8</v>
      </c>
      <c r="B13" s="55" t="s">
        <v>52</v>
      </c>
      <c r="C13" s="55" t="s">
        <v>87</v>
      </c>
      <c r="D13" s="4" t="s">
        <v>55</v>
      </c>
      <c r="E13" s="22">
        <v>867717030420732</v>
      </c>
      <c r="F13" s="49"/>
      <c r="G13" s="4" t="s">
        <v>54</v>
      </c>
      <c r="H13" s="58"/>
      <c r="I13" s="58" t="s">
        <v>67</v>
      </c>
      <c r="J13" s="59" t="s">
        <v>60</v>
      </c>
      <c r="K13" s="25" t="s">
        <v>66</v>
      </c>
      <c r="L13" s="25" t="s">
        <v>68</v>
      </c>
      <c r="M13" s="59" t="s">
        <v>61</v>
      </c>
      <c r="N13" s="25"/>
      <c r="O13" s="25" t="s">
        <v>48</v>
      </c>
      <c r="P13" s="25" t="s">
        <v>49</v>
      </c>
      <c r="Q13" s="60" t="s">
        <v>25</v>
      </c>
      <c r="R13" s="25" t="s">
        <v>85</v>
      </c>
      <c r="T13" s="93"/>
      <c r="U13" s="96" t="s">
        <v>34</v>
      </c>
    </row>
    <row r="14" spans="1:21" s="95" customFormat="1" ht="15.75" customHeight="1" x14ac:dyDescent="0.25">
      <c r="A14" s="16">
        <v>9</v>
      </c>
      <c r="B14" s="55" t="s">
        <v>52</v>
      </c>
      <c r="C14" s="55" t="s">
        <v>87</v>
      </c>
      <c r="D14" s="4" t="s">
        <v>55</v>
      </c>
      <c r="E14" s="22">
        <v>868183033872792</v>
      </c>
      <c r="F14" s="4"/>
      <c r="G14" s="4" t="s">
        <v>54</v>
      </c>
      <c r="H14" s="63"/>
      <c r="I14" s="58" t="s">
        <v>67</v>
      </c>
      <c r="J14" s="59" t="s">
        <v>64</v>
      </c>
      <c r="K14" s="25" t="s">
        <v>66</v>
      </c>
      <c r="L14" s="25" t="s">
        <v>68</v>
      </c>
      <c r="M14" s="59" t="s">
        <v>65</v>
      </c>
      <c r="N14" s="25"/>
      <c r="O14" s="25" t="s">
        <v>48</v>
      </c>
      <c r="P14" s="25" t="s">
        <v>49</v>
      </c>
      <c r="Q14" s="60" t="s">
        <v>25</v>
      </c>
      <c r="R14" s="25" t="s">
        <v>85</v>
      </c>
    </row>
    <row r="15" spans="1:21" s="95" customFormat="1" ht="16.5" x14ac:dyDescent="0.25">
      <c r="A15" s="16">
        <v>10</v>
      </c>
      <c r="B15" s="55" t="s">
        <v>52</v>
      </c>
      <c r="C15" s="55" t="s">
        <v>87</v>
      </c>
      <c r="D15" s="4" t="s">
        <v>55</v>
      </c>
      <c r="E15" s="22">
        <v>867717030624218</v>
      </c>
      <c r="F15" s="4"/>
      <c r="G15" s="4" t="s">
        <v>54</v>
      </c>
      <c r="H15" s="63"/>
      <c r="I15" s="58" t="s">
        <v>63</v>
      </c>
      <c r="J15" s="59" t="s">
        <v>60</v>
      </c>
      <c r="K15" s="25" t="s">
        <v>59</v>
      </c>
      <c r="L15" s="25" t="s">
        <v>68</v>
      </c>
      <c r="M15" s="25" t="s">
        <v>62</v>
      </c>
      <c r="N15" s="25"/>
      <c r="O15" s="25" t="s">
        <v>48</v>
      </c>
      <c r="P15" s="25" t="s">
        <v>49</v>
      </c>
      <c r="Q15" s="60" t="s">
        <v>25</v>
      </c>
      <c r="R15" s="25" t="s">
        <v>41</v>
      </c>
    </row>
    <row r="16" spans="1:21" s="95" customFormat="1" ht="16.5" x14ac:dyDescent="0.25">
      <c r="A16" s="16">
        <v>11</v>
      </c>
      <c r="B16" s="21"/>
      <c r="C16" s="21"/>
      <c r="D16" s="16"/>
      <c r="E16" s="35"/>
      <c r="F16" s="16"/>
      <c r="G16" s="16"/>
      <c r="H16" s="24"/>
      <c r="I16" s="16"/>
      <c r="J16" s="16"/>
      <c r="K16" s="16"/>
      <c r="L16" s="16"/>
      <c r="M16" s="16"/>
      <c r="N16" s="16"/>
      <c r="O16" s="16"/>
      <c r="P16" s="16"/>
      <c r="Q16" s="17"/>
      <c r="R16" s="97"/>
      <c r="T16" s="94" t="s">
        <v>21</v>
      </c>
      <c r="U16" s="37" t="s">
        <v>22</v>
      </c>
    </row>
    <row r="17" spans="1:21" s="95" customFormat="1" ht="16.5" x14ac:dyDescent="0.25">
      <c r="A17" s="16">
        <v>12</v>
      </c>
      <c r="B17" s="21"/>
      <c r="C17" s="21"/>
      <c r="D17" s="16"/>
      <c r="E17" s="35"/>
      <c r="F17" s="16"/>
      <c r="G17" s="16"/>
      <c r="H17" s="24"/>
      <c r="I17" s="16"/>
      <c r="J17" s="16"/>
      <c r="K17" s="16"/>
      <c r="L17" s="16"/>
      <c r="M17" s="16"/>
      <c r="N17" s="16"/>
      <c r="O17" s="16"/>
      <c r="P17" s="16"/>
      <c r="Q17" s="17"/>
      <c r="R17" s="97"/>
      <c r="T17" s="98" t="s">
        <v>24</v>
      </c>
      <c r="U17" s="99">
        <f>COUNTIF(Q6:Q105,"PM")</f>
        <v>3</v>
      </c>
    </row>
    <row r="18" spans="1:21" s="95" customFormat="1" ht="16.5" x14ac:dyDescent="0.25">
      <c r="A18" s="16">
        <v>13</v>
      </c>
      <c r="B18" s="21"/>
      <c r="C18" s="21"/>
      <c r="D18" s="16"/>
      <c r="E18" s="35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7"/>
      <c r="R18" s="97"/>
      <c r="T18" s="98" t="s">
        <v>23</v>
      </c>
      <c r="U18" s="99">
        <f>COUNTIF(Q6:Q105,"PC")</f>
        <v>7</v>
      </c>
    </row>
    <row r="19" spans="1:21" s="95" customFormat="1" ht="16.5" x14ac:dyDescent="0.25">
      <c r="A19" s="16">
        <v>14</v>
      </c>
      <c r="B19" s="36"/>
      <c r="C19" s="16"/>
      <c r="D19" s="16"/>
      <c r="E19" s="35"/>
      <c r="F19" s="16"/>
      <c r="G19" s="16"/>
      <c r="H19" s="24"/>
      <c r="I19" s="16"/>
      <c r="J19" s="16"/>
      <c r="K19" s="16"/>
      <c r="L19" s="16"/>
      <c r="M19" s="16"/>
      <c r="N19" s="16"/>
      <c r="O19" s="16"/>
      <c r="P19" s="16"/>
      <c r="Q19" s="17"/>
      <c r="R19" s="97"/>
      <c r="T19" s="97"/>
      <c r="U19" s="97"/>
    </row>
    <row r="20" spans="1:21" s="95" customFormat="1" ht="16.5" x14ac:dyDescent="0.25">
      <c r="A20" s="16">
        <v>15</v>
      </c>
      <c r="B20" s="36"/>
      <c r="C20" s="16"/>
      <c r="D20" s="16"/>
      <c r="E20" s="35"/>
      <c r="F20" s="16"/>
      <c r="G20" s="16"/>
      <c r="H20" s="24"/>
      <c r="I20" s="24"/>
      <c r="J20" s="16"/>
      <c r="K20" s="16"/>
      <c r="L20" s="16"/>
      <c r="M20" s="16"/>
      <c r="N20" s="16"/>
      <c r="O20" s="16"/>
      <c r="P20" s="16"/>
      <c r="Q20" s="17"/>
      <c r="R20" s="97"/>
    </row>
    <row r="21" spans="1:21" ht="16.5" x14ac:dyDescent="0.25">
      <c r="A21" s="33">
        <v>16</v>
      </c>
      <c r="B21" s="36"/>
      <c r="C21" s="16"/>
      <c r="D21" s="4"/>
      <c r="E21" s="22"/>
      <c r="F21" s="4"/>
      <c r="G21" s="4"/>
      <c r="H21" s="24"/>
      <c r="I21" s="24"/>
      <c r="J21" s="16"/>
      <c r="K21" s="16"/>
      <c r="L21" s="16"/>
      <c r="M21" s="16"/>
      <c r="N21" s="16"/>
      <c r="O21" s="16"/>
      <c r="P21" s="16"/>
      <c r="Q21" s="32"/>
      <c r="R21" s="34"/>
    </row>
    <row r="22" spans="1:21" ht="16.5" x14ac:dyDescent="0.25">
      <c r="A22" s="33">
        <v>17</v>
      </c>
      <c r="B22" s="36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2"/>
      <c r="R22" s="34"/>
      <c r="T22" s="47" t="s">
        <v>20</v>
      </c>
      <c r="U22" s="46" t="s">
        <v>22</v>
      </c>
    </row>
    <row r="23" spans="1:21" ht="16.5" x14ac:dyDescent="0.25">
      <c r="A23" s="33">
        <v>18</v>
      </c>
      <c r="B23" s="36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2"/>
      <c r="R23" s="34"/>
      <c r="T23" s="45" t="s">
        <v>35</v>
      </c>
      <c r="U23" s="46">
        <f>COUNTIF(R6:R105,"MCU")</f>
        <v>0</v>
      </c>
    </row>
    <row r="24" spans="1:21" ht="16.5" x14ac:dyDescent="0.25">
      <c r="A24" s="33">
        <v>19</v>
      </c>
      <c r="B24" s="36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2"/>
      <c r="R24" s="34"/>
      <c r="T24" s="45" t="s">
        <v>45</v>
      </c>
      <c r="U24" s="46">
        <f>COUNTIF(R6:R105,"GSM")</f>
        <v>0</v>
      </c>
    </row>
    <row r="25" spans="1:21" ht="16.5" x14ac:dyDescent="0.25">
      <c r="A25" s="33">
        <v>20</v>
      </c>
      <c r="B25" s="36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2"/>
      <c r="R25" s="34"/>
      <c r="T25" s="45" t="s">
        <v>36</v>
      </c>
      <c r="U25" s="46">
        <f>COUNTIF(R6:R105,"GPS")</f>
        <v>0</v>
      </c>
    </row>
    <row r="26" spans="1:21" ht="16.5" x14ac:dyDescent="0.25">
      <c r="A26" s="33">
        <v>21</v>
      </c>
      <c r="B26" s="36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2"/>
      <c r="R26" s="34"/>
      <c r="T26" s="45" t="s">
        <v>42</v>
      </c>
      <c r="U26" s="46">
        <f>COUNTIF(R6:R105,"NG")</f>
        <v>2</v>
      </c>
    </row>
    <row r="27" spans="1:21" ht="16.5" x14ac:dyDescent="0.25">
      <c r="A27" s="33">
        <v>22</v>
      </c>
      <c r="B27" s="36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2"/>
      <c r="R27" s="34"/>
      <c r="T27" s="45" t="s">
        <v>31</v>
      </c>
      <c r="U27" s="46">
        <f>COUNTIF(R6:R105,"LK")</f>
        <v>5</v>
      </c>
    </row>
    <row r="28" spans="1:21" ht="16.5" x14ac:dyDescent="0.25">
      <c r="A28" s="33">
        <v>23</v>
      </c>
      <c r="B28" s="36"/>
      <c r="C28" s="36"/>
      <c r="D28" s="4"/>
      <c r="E28" s="22"/>
      <c r="F28" s="4"/>
      <c r="G28" s="4"/>
      <c r="H28" s="16"/>
      <c r="I28" s="17"/>
      <c r="J28" s="37"/>
      <c r="K28" s="16"/>
      <c r="L28" s="16"/>
      <c r="M28" s="37"/>
      <c r="N28" s="37"/>
      <c r="O28" s="37"/>
      <c r="P28" s="37"/>
      <c r="Q28" s="27"/>
      <c r="R28" s="34"/>
      <c r="T28" s="45" t="s">
        <v>37</v>
      </c>
      <c r="U28" s="46">
        <f>COUNTIF(R6:R105,"MCH")</f>
        <v>1</v>
      </c>
    </row>
    <row r="29" spans="1:21" ht="16.5" x14ac:dyDescent="0.25">
      <c r="A29" s="33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2"/>
      <c r="R29" s="34"/>
      <c r="T29" s="45" t="s">
        <v>38</v>
      </c>
      <c r="U29" s="46">
        <f>COUNTIF(R6:R105,"NCFW")</f>
        <v>2</v>
      </c>
    </row>
    <row r="30" spans="1:21" ht="16.5" x14ac:dyDescent="0.25">
      <c r="A30" s="33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2"/>
      <c r="R30" s="34"/>
      <c r="T30" s="45" t="s">
        <v>39</v>
      </c>
      <c r="U30" s="46">
        <f>COUNTIF(R6:R105,"KL")</f>
        <v>0</v>
      </c>
    </row>
    <row r="31" spans="1:21" ht="16.5" x14ac:dyDescent="0.25">
      <c r="A31" s="33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2"/>
      <c r="R31" s="34"/>
    </row>
    <row r="32" spans="1:21" ht="16.5" x14ac:dyDescent="0.25">
      <c r="A32" s="33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2"/>
      <c r="R32" s="34"/>
    </row>
    <row r="33" spans="1:18" ht="16.5" x14ac:dyDescent="0.25">
      <c r="A33" s="33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2"/>
      <c r="R33" s="34"/>
    </row>
    <row r="34" spans="1:18" ht="16.5" x14ac:dyDescent="0.25">
      <c r="A34" s="33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2"/>
      <c r="R34" s="34"/>
    </row>
    <row r="35" spans="1:18" ht="16.5" x14ac:dyDescent="0.25">
      <c r="A35" s="33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2"/>
      <c r="R35" s="34"/>
    </row>
    <row r="36" spans="1:18" ht="16.5" x14ac:dyDescent="0.25">
      <c r="A36" s="33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2"/>
      <c r="R36" s="34"/>
    </row>
    <row r="37" spans="1:18" ht="16.5" x14ac:dyDescent="0.25">
      <c r="A37" s="33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2"/>
      <c r="R37" s="34"/>
    </row>
    <row r="38" spans="1:18" ht="16.5" x14ac:dyDescent="0.25">
      <c r="A38" s="33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2"/>
      <c r="R38" s="34"/>
    </row>
    <row r="39" spans="1:18" ht="16.5" x14ac:dyDescent="0.25">
      <c r="A39" s="33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2"/>
      <c r="R39" s="34"/>
    </row>
    <row r="40" spans="1:18" ht="16.5" x14ac:dyDescent="0.25">
      <c r="A40" s="33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2"/>
      <c r="R40" s="34"/>
    </row>
    <row r="41" spans="1:18" ht="16.5" x14ac:dyDescent="0.25">
      <c r="A41" s="33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2"/>
      <c r="R41" s="34"/>
    </row>
    <row r="42" spans="1:18" ht="16.5" x14ac:dyDescent="0.25">
      <c r="A42" s="33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2"/>
      <c r="R42" s="34"/>
    </row>
    <row r="43" spans="1:18" ht="16.5" x14ac:dyDescent="0.25">
      <c r="A43" s="33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2"/>
      <c r="R43" s="34"/>
    </row>
    <row r="44" spans="1:18" ht="16.5" x14ac:dyDescent="0.25">
      <c r="A44" s="33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2"/>
      <c r="R44" s="34"/>
    </row>
    <row r="45" spans="1:18" ht="16.5" x14ac:dyDescent="0.25">
      <c r="A45" s="33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2"/>
      <c r="R45" s="34"/>
    </row>
    <row r="46" spans="1:18" ht="16.5" x14ac:dyDescent="0.25">
      <c r="A46" s="33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2"/>
      <c r="R46" s="34"/>
    </row>
    <row r="47" spans="1:18" ht="16.5" x14ac:dyDescent="0.25">
      <c r="A47" s="33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2"/>
      <c r="R47" s="34"/>
    </row>
    <row r="48" spans="1:18" ht="16.5" x14ac:dyDescent="0.25">
      <c r="A48" s="33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2"/>
      <c r="R48" s="34"/>
    </row>
    <row r="49" spans="1:18" ht="16.5" x14ac:dyDescent="0.25">
      <c r="A49" s="33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2"/>
      <c r="R49" s="34"/>
    </row>
    <row r="50" spans="1:18" ht="16.5" x14ac:dyDescent="0.25">
      <c r="A50" s="33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2"/>
      <c r="R50" s="34"/>
    </row>
    <row r="51" spans="1:18" ht="16.5" x14ac:dyDescent="0.25">
      <c r="A51" s="33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2"/>
      <c r="R51" s="34"/>
    </row>
    <row r="52" spans="1:18" ht="16.5" x14ac:dyDescent="0.25">
      <c r="A52" s="33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2"/>
      <c r="R52" s="34"/>
    </row>
    <row r="53" spans="1:18" ht="16.5" x14ac:dyDescent="0.25">
      <c r="A53" s="33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2"/>
      <c r="R53" s="34"/>
    </row>
    <row r="54" spans="1:18" ht="16.5" x14ac:dyDescent="0.25">
      <c r="A54" s="33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2"/>
      <c r="R54" s="34"/>
    </row>
    <row r="55" spans="1:18" ht="16.5" x14ac:dyDescent="0.25">
      <c r="A55" s="33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2"/>
      <c r="R55" s="34"/>
    </row>
    <row r="56" spans="1:18" ht="16.5" x14ac:dyDescent="0.25">
      <c r="A56" s="33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2"/>
      <c r="R56" s="34"/>
    </row>
    <row r="57" spans="1:18" ht="16.5" x14ac:dyDescent="0.25">
      <c r="A57" s="33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2"/>
      <c r="R57" s="34"/>
    </row>
    <row r="58" spans="1:18" ht="16.5" x14ac:dyDescent="0.25">
      <c r="A58" s="33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2"/>
      <c r="R58" s="34"/>
    </row>
    <row r="59" spans="1:18" ht="16.5" x14ac:dyDescent="0.25">
      <c r="A59" s="33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2"/>
      <c r="R59" s="34"/>
    </row>
    <row r="60" spans="1:18" ht="16.5" x14ac:dyDescent="0.25">
      <c r="A60" s="33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2"/>
      <c r="R60" s="34"/>
    </row>
    <row r="61" spans="1:18" ht="16.5" x14ac:dyDescent="0.25">
      <c r="A61" s="33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2"/>
      <c r="R61" s="34"/>
    </row>
    <row r="62" spans="1:18" ht="16.5" x14ac:dyDescent="0.25">
      <c r="A62" s="33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2"/>
      <c r="R62" s="34"/>
    </row>
    <row r="63" spans="1:18" ht="16.5" x14ac:dyDescent="0.25">
      <c r="A63" s="33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2"/>
      <c r="R63" s="34"/>
    </row>
    <row r="64" spans="1:18" ht="16.5" x14ac:dyDescent="0.25">
      <c r="A64" s="33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2"/>
      <c r="R64" s="34"/>
    </row>
    <row r="65" spans="1:18" ht="16.5" x14ac:dyDescent="0.25">
      <c r="A65" s="33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2"/>
      <c r="R65" s="34"/>
    </row>
    <row r="66" spans="1:18" ht="16.5" x14ac:dyDescent="0.25">
      <c r="A66" s="33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2"/>
      <c r="R66" s="34"/>
    </row>
    <row r="67" spans="1:18" ht="16.5" x14ac:dyDescent="0.25">
      <c r="A67" s="33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2"/>
      <c r="R67" s="34"/>
    </row>
    <row r="68" spans="1:18" ht="16.5" x14ac:dyDescent="0.25">
      <c r="A68" s="33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2"/>
      <c r="R68" s="34"/>
    </row>
    <row r="69" spans="1:18" ht="16.5" x14ac:dyDescent="0.25">
      <c r="A69" s="33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2"/>
      <c r="R69" s="34"/>
    </row>
    <row r="70" spans="1:18" ht="16.5" x14ac:dyDescent="0.25">
      <c r="A70" s="33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2"/>
      <c r="R70" s="34"/>
    </row>
    <row r="71" spans="1:18" ht="16.5" x14ac:dyDescent="0.25">
      <c r="A71" s="33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2"/>
      <c r="R71" s="34"/>
    </row>
    <row r="72" spans="1:18" ht="16.5" x14ac:dyDescent="0.25">
      <c r="A72" s="33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2"/>
      <c r="R72" s="34"/>
    </row>
    <row r="73" spans="1:18" ht="16.5" x14ac:dyDescent="0.25">
      <c r="A73" s="33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2"/>
      <c r="R73" s="34"/>
    </row>
    <row r="74" spans="1:18" ht="16.5" x14ac:dyDescent="0.25">
      <c r="A74" s="33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2"/>
      <c r="R74" s="34"/>
    </row>
    <row r="75" spans="1:18" ht="16.5" x14ac:dyDescent="0.25">
      <c r="A75" s="33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2"/>
      <c r="R75" s="34"/>
    </row>
    <row r="76" spans="1:18" ht="16.5" x14ac:dyDescent="0.25">
      <c r="A76" s="33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2"/>
      <c r="R76" s="34"/>
    </row>
    <row r="77" spans="1:18" ht="16.5" x14ac:dyDescent="0.25">
      <c r="A77" s="33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2"/>
      <c r="R77" s="34"/>
    </row>
    <row r="78" spans="1:18" ht="16.5" x14ac:dyDescent="0.25">
      <c r="A78" s="33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2"/>
      <c r="R78" s="34"/>
    </row>
    <row r="79" spans="1:18" ht="16.5" x14ac:dyDescent="0.25">
      <c r="A79" s="33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2"/>
      <c r="R79" s="34"/>
    </row>
    <row r="80" spans="1:18" ht="16.5" x14ac:dyDescent="0.25">
      <c r="A80" s="33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2"/>
      <c r="R80" s="34"/>
    </row>
    <row r="81" spans="1:18" ht="16.5" x14ac:dyDescent="0.25">
      <c r="A81" s="33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2"/>
      <c r="R81" s="34"/>
    </row>
    <row r="82" spans="1:18" ht="16.5" x14ac:dyDescent="0.25">
      <c r="A82" s="33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2"/>
      <c r="R82" s="34"/>
    </row>
    <row r="83" spans="1:18" ht="16.5" x14ac:dyDescent="0.25">
      <c r="A83" s="33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2"/>
      <c r="R83" s="34"/>
    </row>
    <row r="84" spans="1:18" ht="16.5" x14ac:dyDescent="0.25">
      <c r="A84" s="33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2"/>
      <c r="R84" s="34"/>
    </row>
    <row r="85" spans="1:18" ht="16.5" x14ac:dyDescent="0.25">
      <c r="A85" s="33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2"/>
      <c r="R85" s="34"/>
    </row>
    <row r="86" spans="1:18" ht="16.5" x14ac:dyDescent="0.25">
      <c r="A86" s="33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2"/>
      <c r="R86" s="34"/>
    </row>
    <row r="87" spans="1:18" ht="16.5" x14ac:dyDescent="0.25">
      <c r="A87" s="33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2"/>
      <c r="R87" s="34"/>
    </row>
    <row r="88" spans="1:18" ht="16.5" x14ac:dyDescent="0.25">
      <c r="A88" s="33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2"/>
      <c r="R88" s="34"/>
    </row>
    <row r="89" spans="1:18" ht="16.5" x14ac:dyDescent="0.25">
      <c r="A89" s="33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2"/>
      <c r="R89" s="34"/>
    </row>
    <row r="90" spans="1:18" ht="16.5" x14ac:dyDescent="0.25">
      <c r="A90" s="33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2"/>
      <c r="R90" s="34"/>
    </row>
    <row r="91" spans="1:18" ht="16.5" x14ac:dyDescent="0.25">
      <c r="A91" s="33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2"/>
      <c r="R91" s="34"/>
    </row>
    <row r="92" spans="1:18" ht="16.5" x14ac:dyDescent="0.25">
      <c r="A92" s="33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2"/>
      <c r="R92" s="34"/>
    </row>
    <row r="93" spans="1:18" ht="16.5" x14ac:dyDescent="0.25">
      <c r="A93" s="33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2"/>
      <c r="R93" s="34"/>
    </row>
    <row r="94" spans="1:18" ht="16.5" x14ac:dyDescent="0.25">
      <c r="A94" s="33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2"/>
      <c r="R94" s="34"/>
    </row>
    <row r="95" spans="1:18" ht="16.5" x14ac:dyDescent="0.25">
      <c r="A95" s="33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2"/>
      <c r="R95" s="34"/>
    </row>
    <row r="96" spans="1:18" ht="16.5" x14ac:dyDescent="0.25">
      <c r="A96" s="33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2"/>
      <c r="R96" s="34"/>
    </row>
    <row r="97" spans="1:18" ht="16.5" x14ac:dyDescent="0.25">
      <c r="A97" s="33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2"/>
      <c r="R97" s="34"/>
    </row>
    <row r="98" spans="1:18" ht="16.5" x14ac:dyDescent="0.25">
      <c r="A98" s="33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2"/>
      <c r="R98" s="34"/>
    </row>
    <row r="99" spans="1:18" ht="16.5" x14ac:dyDescent="0.25">
      <c r="A99" s="33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2"/>
      <c r="R99" s="34"/>
    </row>
    <row r="100" spans="1:18" ht="16.5" x14ac:dyDescent="0.25">
      <c r="A100" s="33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2"/>
      <c r="R100" s="34"/>
    </row>
    <row r="101" spans="1:18" ht="16.5" x14ac:dyDescent="0.25">
      <c r="A101" s="33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2"/>
      <c r="R101" s="34"/>
    </row>
    <row r="102" spans="1:18" ht="16.5" x14ac:dyDescent="0.25">
      <c r="A102" s="33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2"/>
      <c r="R102" s="34"/>
    </row>
    <row r="103" spans="1:18" ht="16.5" x14ac:dyDescent="0.25">
      <c r="A103" s="33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2"/>
      <c r="R103" s="34"/>
    </row>
    <row r="104" spans="1:18" ht="16.5" x14ac:dyDescent="0.25">
      <c r="A104" s="33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2"/>
      <c r="R104" s="34"/>
    </row>
    <row r="105" spans="1:18" ht="16.5" x14ac:dyDescent="0.25">
      <c r="A105" s="33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0"/>
      <c r="M105" s="23"/>
      <c r="N105" s="23"/>
      <c r="O105" s="23"/>
      <c r="P105" s="23"/>
      <c r="Q105" s="23"/>
      <c r="R105" s="34"/>
    </row>
    <row r="107" spans="1:18" ht="16.5" x14ac:dyDescent="0.25">
      <c r="N107" s="29"/>
      <c r="O107" s="29"/>
    </row>
    <row r="108" spans="1:18" ht="16.5" x14ac:dyDescent="0.25">
      <c r="N108" s="29"/>
      <c r="O108" s="29"/>
    </row>
    <row r="109" spans="1:18" ht="16.5" x14ac:dyDescent="0.25">
      <c r="N109" s="29"/>
      <c r="O109" s="29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Phu kien</vt:lpstr>
      <vt:lpstr>TG102V</vt:lpstr>
      <vt:lpstr>TG102LE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2018-08-31T03:54:23Z</dcterms:modified>
</cp:coreProperties>
</file>